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veki8\Desktop\100037 SOU Kiro Spandzov-Brko KAVADARCI\Published Tender dossier\"/>
    </mc:Choice>
  </mc:AlternateContent>
  <xr:revisionPtr revIDLastSave="0" documentId="13_ncr:1_{203ADCB2-10DC-42DC-AC65-2A9438F00ABC}" xr6:coauthVersionLast="47" xr6:coauthVersionMax="47" xr10:uidLastSave="{00000000-0000-0000-0000-000000000000}"/>
  <bookViews>
    <workbookView xWindow="-108" yWindow="-108" windowWidth="23256" windowHeight="12456" xr2:uid="{00000000-000D-0000-FFFF-FFFF00000000}"/>
  </bookViews>
  <sheets>
    <sheet name="LOT 1" sheetId="7" r:id="rId1"/>
    <sheet name="LOT 2" sheetId="16" r:id="rId2"/>
    <sheet name="LOT 3" sheetId="17" r:id="rId3"/>
    <sheet name="LOT 4" sheetId="19" r:id="rId4"/>
  </sheets>
  <definedNames>
    <definedName name="_xlnm.Print_Area" localSheetId="0">'LOT 1'!$B$1:$I$21</definedName>
    <definedName name="_xlnm.Print_Area" localSheetId="1">'LOT 2'!$B$1:$I$13</definedName>
    <definedName name="_xlnm.Print_Area" localSheetId="2">'LOT 3'!$B$1:$I$15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1" i="17" l="1"/>
  <c r="G11" i="7"/>
  <c r="G16" i="17" l="1"/>
  <c r="G11" i="19"/>
  <c r="G20" i="7"/>
  <c r="H20" i="7" s="1"/>
  <c r="G19" i="7"/>
  <c r="H19" i="7" s="1"/>
  <c r="G18" i="7"/>
  <c r="H18" i="7" s="1"/>
  <c r="H16" i="17" l="1"/>
  <c r="G12" i="19"/>
  <c r="H11" i="19"/>
  <c r="H12" i="19" s="1"/>
  <c r="G17" i="7"/>
  <c r="H17" i="7" s="1"/>
  <c r="G15" i="17"/>
  <c r="H15" i="17" s="1"/>
  <c r="G14" i="17"/>
  <c r="H14" i="17" s="1"/>
  <c r="G13" i="17"/>
  <c r="H13" i="17" s="1"/>
  <c r="G12" i="17"/>
  <c r="H12" i="17" s="1"/>
  <c r="H11" i="17"/>
  <c r="G13" i="16"/>
  <c r="H13" i="16" s="1"/>
  <c r="G12" i="16"/>
  <c r="H12" i="16" s="1"/>
  <c r="G11" i="16"/>
  <c r="G21" i="7"/>
  <c r="H21" i="7" s="1"/>
  <c r="G12" i="7"/>
  <c r="H12" i="7" s="1"/>
  <c r="G13" i="7"/>
  <c r="H13" i="7" s="1"/>
  <c r="G14" i="7"/>
  <c r="H14" i="7" s="1"/>
  <c r="G15" i="7"/>
  <c r="H15" i="7" s="1"/>
  <c r="G16" i="7"/>
  <c r="H16" i="7" s="1"/>
  <c r="H11" i="7"/>
  <c r="G17" i="17" l="1"/>
  <c r="H17" i="17"/>
  <c r="G14" i="16"/>
  <c r="H11" i="16"/>
  <c r="H14" i="16" s="1"/>
  <c r="H22" i="7"/>
  <c r="G22" i="7"/>
</calcChain>
</file>

<file path=xl/sharedStrings.xml><?xml version="1.0" encoding="utf-8"?>
<sst xmlns="http://schemas.openxmlformats.org/spreadsheetml/2006/main" count="277" uniqueCount="101">
  <si>
    <t xml:space="preserve">Leading Applicant : </t>
  </si>
  <si>
    <t>Country -City</t>
  </si>
  <si>
    <t>Name of Proposed Project:</t>
  </si>
  <si>
    <t># of Units</t>
  </si>
  <si>
    <r>
      <t>RCF</t>
    </r>
    <r>
      <rPr>
        <sz val="10"/>
        <color indexed="9"/>
        <rFont val="Arial"/>
        <family val="2"/>
        <charset val="1"/>
      </rPr>
      <t xml:space="preserve"> </t>
    </r>
    <r>
      <rPr>
        <b/>
        <sz val="10"/>
        <color indexed="9"/>
        <rFont val="Arial"/>
        <family val="2"/>
        <charset val="1"/>
      </rPr>
      <t>Project</t>
    </r>
    <r>
      <rPr>
        <sz val="10"/>
        <color indexed="9"/>
        <rFont val="Arial"/>
        <family val="2"/>
        <charset val="1"/>
      </rPr>
      <t xml:space="preserve"> </t>
    </r>
    <r>
      <rPr>
        <b/>
        <sz val="10"/>
        <color indexed="9"/>
        <rFont val="Arial"/>
        <family val="2"/>
        <charset val="1"/>
      </rPr>
      <t>Technical Specifications</t>
    </r>
  </si>
  <si>
    <t>Name of the contract and lot (where applicable)</t>
  </si>
  <si>
    <t>Technical Specifications Offered</t>
  </si>
  <si>
    <t>Notes, remarks, ref to documentation</t>
  </si>
  <si>
    <t xml:space="preserve">Evaluation Committee’s notes </t>
  </si>
  <si>
    <t xml:space="preserve">Specifications required </t>
  </si>
  <si>
    <t>RCF: Project Technical Specifications - Publication Reference</t>
  </si>
  <si>
    <t>1</t>
  </si>
  <si>
    <t>2</t>
  </si>
  <si>
    <t>3</t>
  </si>
  <si>
    <t>4</t>
  </si>
  <si>
    <t>5</t>
  </si>
  <si>
    <t>6</t>
  </si>
  <si>
    <t>Manufacturer’s Authorization</t>
  </si>
  <si>
    <t>Manufacturer’s Aftersales Declaration</t>
  </si>
  <si>
    <t>Spare Parts</t>
  </si>
  <si>
    <t>Installation/calibration</t>
  </si>
  <si>
    <t>Trainings</t>
  </si>
  <si>
    <t>Maintenance</t>
  </si>
  <si>
    <t>Manuals</t>
  </si>
  <si>
    <t xml:space="preserve">LOT1: &lt;to be inserted&gt;	</t>
  </si>
  <si>
    <t>Unit description</t>
  </si>
  <si>
    <t>Budget item name</t>
  </si>
  <si>
    <t>Item No.</t>
  </si>
  <si>
    <t>Price per Unit</t>
  </si>
  <si>
    <t>Value (excluding VAT)</t>
  </si>
  <si>
    <t>Value (including VAT)</t>
  </si>
  <si>
    <t>TOTAL</t>
  </si>
  <si>
    <t>SOU "Kiro Spandzov-Brko" KAVADARCI</t>
  </si>
  <si>
    <t>North Macedonia</t>
  </si>
  <si>
    <t>'Machinery and laboratory equipment for Industrial Mechatronics and Machinery workshop''</t>
  </si>
  <si>
    <t>LOT 1: Procurement of equipment for Mechatronics and Industry 4.0</t>
  </si>
  <si>
    <t>The modular production system (MPS): Comprehensive Training System for Mechatronics and Industry 4.0</t>
  </si>
  <si>
    <t>piece</t>
  </si>
  <si>
    <t>Complete Educational universal PLC automation equipment + Software</t>
  </si>
  <si>
    <t>Portable Analog Electronics Circuit Trainer</t>
  </si>
  <si>
    <t>Portable Digital Electronics Circuit Trainer</t>
  </si>
  <si>
    <t>Microcontroller Development System (Arduino)</t>
  </si>
  <si>
    <t>Microcontroller Development System (PIC microcontroller)</t>
  </si>
  <si>
    <t>Graphical programming software (Flowcode 8 or "equivalent")</t>
  </si>
  <si>
    <t>Digital oscilloscope</t>
  </si>
  <si>
    <t>Function generator</t>
  </si>
  <si>
    <t>Multiple Output DC Power Supply</t>
  </si>
  <si>
    <t>Digital multimetar</t>
  </si>
  <si>
    <t>The training system designed to teach basic skills and specialist knowledge in the area of
automation technology and mechatronics.
The system is required to be in the form of a miniaturized production line. It should be able to offer an in-depth look into intelligent networking of machines in the production environment, and their work processes.
The system should be composed of at least three stations: Distributing Pro, Joining, and Sorting Inline. The Stations can be physically speated but they also can be integrated into a ssytem, with clear separated functions.
These stations should be networked, equipped with respective RFID writing and reading heads and intelligent IO-Link-based sensors, allowing to form an an autonomous system.
The system should offer a wide range of options for learning about the latest technologies for Industry 4.0.
The software environment should include an integrated online store, training content such as IoT retrofitting based on mini control systems, touch panel programming, and artificial intelligence with machine learning algorithms.
Further to it training programs should allow for support by augmented reality and clear, pedagogical preparation of all content with extensive training materials.
Operation: The system should allow intuitive programming, monitoring and controlling tools through mainstream intuitive input devices, be it touchscreen, keyboards, functional keyboard. etc.
The core operating software should be an educational Manufacturing Execution System (MES), it should be equipped with Web interface for services in the form of a WEBSHOP.
The MES should provide the following services:
• System configuration
• Product configuration
• Order entry and management
• Order tracking
• Order data storage
• Web services for various user groups. Warranty: 3 years.</t>
  </si>
  <si>
    <t>The system should be A4 rack mountable 19" with a set of PLC controllers and simulation modules.
The system should also include all the required equipment with simulation modules:
19" module 16DIN (12 HP), 16 digital inputs on 4 mm safety sockets and 16 switches/ push buttons for signal simulation
19" module 16DOUT (12 HP), 16 digital outputs on 4 mm safety sockets
19" module 4AIN/2AOUT (12 HP), analog processing
4 analog inputs on 4 mm safety sockets can be switched to simulation via potentiometer and 2 analog outputs on 4mm safety sockets
19" module 24 V/0 V (9 TE), 8 x 4 mm safety sockets, red for 24 V distribution, 8 x 4 mm safety sockets, blue for 0 V distribution.
The offered product should be using a licensing model, allowing the possible updates to guarantee a effective product for the entire lifespan of the equipment.</t>
  </si>
  <si>
    <r>
      <rPr>
        <sz val="10"/>
        <rFont val="Arial"/>
        <family val="2"/>
      </rPr>
      <t xml:space="preserve">The Portable Analog Electronics Circuit Trainer should be suitable for experiment teaching courses such as "Analog electronics technique" and "Electronic circuit" and for performing various experiments by using basic unit circuits with external components or other unit circuits. The circuit trainer should enable the students and apprentices to operate and use: single stage amplifies circuit; two-level amplifier circuits; negative feedback amplifier circuit; emitter follower; Differential Amplifier; Proportional summational operation circuit; Integral and differential circuit; Wave generation circuit; Active power filter; Voltage comparator; IC circuit RC sine-wave oscillator; Integrated power amplifier; Rectifier filter and shunt regulating circuit; Serial regulating circuit; Integrated voltage stabilizer; RC sine-wave oscillator; LC oscillator and frequency-selective amplifier; Current /voltage switching circuit; Voltage / frequency switching circuit; Waveform inverter circuit.                            Technical parameters: 1. Power input: AC 220V±10%,50HZ; 2. Power output: DC: - 5V~-12V adjustable, DC: +5V~+27V adjustable, DC: ±12V, +5V.                                               </t>
    </r>
    <r>
      <rPr>
        <b/>
        <sz val="10"/>
        <color rgb="FFFF0000"/>
        <rFont val="Arial"/>
        <family val="2"/>
      </rPr>
      <t xml:space="preserve"> </t>
    </r>
    <r>
      <rPr>
        <sz val="10"/>
        <rFont val="Arial"/>
        <family val="2"/>
      </rPr>
      <t xml:space="preserve"> Warranty: 3 years.</t>
    </r>
  </si>
  <si>
    <t>Portable Digital Electronics Circuit Trainer should be a modular one, portable format, and suitable for experiment teaching courses such as "Digital electronics technique" and "Electronic circuit" reference to the respective training course. The circuit trainer should enable the students and apprentices to operate and use: Gate circuit logic function and test experiment of TTL and COMS series AND/OR/NOT/NAND/NOR/XOR; Combinational logic circuit experiment; Trigger experiment (R-S, D, JK); Integrated counter and register experiment; Decoder and data selector experiment; Monostable trigger and Schmitt trigger; Self-excited multivibrator; NE555, NE556 time base circuit experiment; D/A, A/D conversion circuit; Electronic stopwatch. Technical parameters: 1. Power supply: input: AC 220V±10%,50HZ, 2. Variable Power Supply: DC 1.5 to 10V, -1.5 to -10V; 3. Fixed Power Supply: ±15V, ±12 and +5V. 4. Device capacitry: &lt; 200VA.                          Warranty: 3 years.</t>
  </si>
  <si>
    <t xml:space="preserve">Microcontroller Development System should be a modular set suitable to introduce to the students and apprentices the basics of developing projects based on microcontrollers using Flowcode software. The microcontroller development system to be suitable to enable students and trainees to set up and operate circuits and systems based on microcontrollers and to program microcontrollers. The system should contain: Prototype board, Actuators board, Bluetooth board, Color GLCD board, Combo board, Grove sensor board, I/O expansion board, Keypad board, LCD board, LED board, Relay board, SD cardboard, Switch board, Wi-Fi board. To be added the operations and instructions manual (with instructions, schematics, examples of control functions and software package to implement programming). Warranty: 3 years. </t>
  </si>
  <si>
    <t xml:space="preserve">PIC microcontroller development platform should be suitable to introduce to the students and apprentices the principles of the family of microcontrollers through to programming and interfacing on the series device and enable them to make their own circuits and performing an experiment as they desire. It should provide students the knowledge of PIC microcontroller architecture, MCU pin-to-pin, serial protocol (I2C/SPI), internal PWM, internal ADC, RTC. PIC Microcontroller Development Platform should have expansion connectors for plug in modules and prototyping area; on platform programmer; USB interface to PC for programming; Reset/restart key for hardware reset; Input/output &amp; test points on platform; On platform breadboard for connecting external components. Warranty: 3 years.                            </t>
  </si>
  <si>
    <t>The Software should be in a form of visual programming environment enabling quick and easy development of complex electronic and electromechanical systems (for control and measurement based on microcontrollers). The programming environment should be able to run on Windows compatible personal computers. Software should allow full simulation (including simulation of C code), with users also being able to convert C code to flowcharts and other programming languages. Communications mode: CAN bus, Bluetooth, USB, Ethernet, and Wi-Fi.</t>
  </si>
  <si>
    <t xml:space="preserve">The device should be able to carry out measurement of direct and alternating voltage, direct and alternating current, resistance, continuity, flow, diodes and transistors tests, capacity and frequency measurement, temperature measurement. Display: 3¾-digit LCD; Min/max, data hold, bar display (61 segments), real effective value measurement (TRMS); Voltage: 1 mV – 1000 V; Current: 0.1 μA – 20 A; Resistance: 0.1 Ω – 60 MΩ; Frequency: 1 Hz – 60 MHz; Capacity: 60 nF – 60 μF.  Warranty: 3 years.  </t>
  </si>
  <si>
    <t xml:space="preserve">piece </t>
  </si>
  <si>
    <t>LOT 2: Procurement of machineries and equipment</t>
  </si>
  <si>
    <t>CNC Machine turn</t>
  </si>
  <si>
    <t>Electrical connection: 380 V / 3Ph / 16 A - 50Hz; Repetition accuracy: ± 0.005 mm; Positioning accuracy: ± 0.005 mm; Speed range: 10 – 3000 min¯¹; Spindle chuck: DIN ISO 702-1 No. 5 or similar; Chuck passage diameter: 40 mm or similar; Lathe chuck actuation of clamping movement: hydraulic; Swing diameter above machine bed: 250 mm or similar; Swing diameter above planning slide: 250 mm or similar; Machining length: up to 270 mm; Travel in X: 100 mm or similar; Travel Z: 300 mm or similar; Spindle bore diameter: 30 mm; Spindle torque: 35 Nm; Spindle bearing inner diameter: 50 mm; Main motor power: 5.5kW; Full enclosure with safety device; Automatic central lubrication; Swiveling control unit; Tailstock cover; Electronic handwheels for the X and Z axes; EMC (electromagnetic compatibility); Front interfaces: USB 2.0, RJ45 Ethernet, Compact Flash (CF) card; Type of Control: Shop Turn Setup &amp; Programming Sinumerik 828D PPU 240 or similar with touch display; System software: SW 24 or similar. To be equipped with digital 3-axis position display; Hardened and ground Z-axis guideway; Partial covering with entrained, large-dimensioned chip protection; Chip protection with integrated position indicator, coolant hose and additional control panel; Plan and upper slide spindle must be hardened and ground and adjustable via split spindle nut; LED machine lamp for complete illumination of the working area; Energy chain for gentle line and hose routing; Control cabinet with 24 V DC power supply; Switch with life cycle calculation tested according to EN ISO 13849; Decoupled handwheels tested to EN 23125; Two-channel right-left switch tested to EN 23125; All contactors and relays from Siemens or Schneider; Safety handwheels with release function in the X and Z axis; Forward removable chip tray; Reduction of the deceleration time of the main spindle by electrically braked motor; Motor protection switch. Warranty: 36 months from the date of acceptance.
To be included: Lathe turning tool set, 5-parts (SER, PRGN R, PRAN N, MVVN N, MVJN R - dimensions of lathe tool holder in accordance to chosen machine), 3 sets; HM replacement inserts ISO VNMG160408 (for lathe tools MVVN N &amp; MVJN R), 50 pieces; HM replacement inserts ISO 16ER AG60 (for lathe tool SER), 50 pieces; HM replacement inserts ISO RNMG1204MO (for lathe tools PRGN R &amp; PRAN N), 50 pieces; Lathe turning tool set, 5-parts (PWLN R, PWLN L, PSDN N, CKJN R, MDJN R - dimensions of lathe tool holder in accordance to chosen machine), 3 sets; HM replacement inserts ISO DNMG150408 (for lathe tool MDJN R), 50 pieces; HM replacement inserts ISO WNMG080408 (for lathe tools PWLN R &amp; PWLN L), 50 pieces; HM replacement inserts ISO KNUX160405R (for lathe tool CKJN R), 50 pieces; HM replacement inserts ISO SNMG090304 (for lathe tool PSND), 50 pieces; Starter kit (in accordance to characteristics of the lathe) - 1 set: Square cross-sections (Execution Right, short; DIN 69880; large adjustable pointed ball nozzle), 6 pieces; Square cross-section overhead (For overhead work; Execution Right, short; DIN 69880; large adjustable pointed ball nozzle), 3 pieces; Square longitudinal seat (Execution right; large adjustable pointed ball nozzle), 3 pieces; Boring bar adapter (Ø 10mm - 2 pieces; Ø 12mm - 2 pieces; Ø 16mm - 2 pieces; Ø 20mm - 2 pieces; Ø 25 mm - 2 pieces); Cap (protection of the tool changer against contamination), 3 pieces; Collet holder ER 25, 4 piece; Collet wrench ER 25, 3 piece; Collet set (Collet type: in accordance with characteristics of the lathe / DIN 6499; Collet bore: 1 – 16 mm), 1 set=15 pieces; Tool holder (prepared the Blank round), 4 piece; Drill chuck (clamping range 1 - 13 mm), 2 piece; Internal tool set with HM inserts &amp; titanium coating, 5 parts (ISO S10K SIR 0008 H08, Ø 8mm; ISO S10K SIR 0010 K11, Ø 10mm; ISO S10K SIR 0012 M11, Ø 12mm; ISO S10K SIR 0016 P16, Ø 16mm; ISO S10K SIR 0020 S16, Ø 20mm), 3 sets; HM replacement inserts ISO 08IR A60, 25 pieces; HM replacement inserts ISO 11IR A60, 25 pieces; HM replacement inserts ISO 16IR A60, 25 pieces; Internal turning set 12 mm, 3 parts (ISO S12M SCFCR 06, ISO S12M SDQCR 07, ISO S12M STFCR 11), 3 sets; HM replacement inserts ISO TCMT110204 (for tool holder ISO S12M SDQCR 07), 25 pieces; HM replacement inserts ISO DCMT070204 (for tool holder ISO S12M STFCR 11), 25 pieces; HM replacement inserts ISO CCMT060204 (for tool holder ISO S12M SCFCR 06), 25 pieces; Twist Drill Set 25 pieces, 1 - 13 mm (HSS-CO 5% DIN 338), 4 sets; Vibration damper machine foot appropriate for the chosen machine (number of pieces in accordance with number of machine feet, vibration damper machine foot should enhance machine capability through effective shock and vibration dampening, number of leveling plates should be appropriate for the chosen machine); DXF reader for SIEMENS SINUMERIK control systems, or similar in accordance with chosen machine - 1 license; Renishaw measuring arm HPPA (Equipped with a 3-axis RP3 probe, 91/90 degrees arm swing angle, +/- X, +/- Y, +/- Z - probing directions probe/machine), including assembly, or similar in accordance with chosen machine (if applicable) - 1 piece; Spare Probe inserts (stylos) for Renishaw Measuring arm HPPA,  5 pieces; Oil for central lubrication &amp; Oil for hydraulic unit &amp; (quantity and quality based on machine manufacturer's recommendations); Cutting and drilling emulsion AQUACUT C1, 1 canister (10L); Compressor suitable for normal CNC Lathe operation and in accordance with CNC Lathe specification - 1 piece; Software for 3D modelling, 16 licenses.</t>
  </si>
  <si>
    <t>CNC Machine mill</t>
  </si>
  <si>
    <t>Electrical connection: 380 V / 3Ph / 16A - 50Hz; Travel: (X axis:350 mm or similar, Y axis: 250 mm or similar, Z axis: 300 mm or similar); Effective Z-stroke: 300 mm; Distance spindle nose – table surface: 120 – 420 mm; Milling table: (5 T-slots according to DIN 650: 12 mm; T-slots distance: 45 mm); Milling spindle speed range (step less): 150 – 10000 rpm: Asynchronous AC-motor, power: 4,9 kW; Max. torque: 23 Nm; Max. tool diameter: 63; Max. tool length: 200 mm; Rapid traverse in X/Y/Z axis: 24 m/min; Feed: 0 – 10 m/min; Feed force: up to 3000 N; Positioning variation in X/Y: 0,004 mm; Positioning variation in Z: 0,004 mm. To be equipped with digital 3-axis position display; Telescopic guideway cover on all three axles; X and Y axis should be with adjustable dovetail guide; Automatic feed on X, Y and Z axis, continuously adjustable; All axes with ball screws; Coolant system integrated with the machine (automatic centralised lubrication); Central and clearly arranged control panel with integrated digital position and speed display; Vertical spindle chuck: ISO 40 DIN 69871; Compressed air tool changer; Front interfaces: USB 2.0, RJ45 Ethernet, Compact Flash (CF) card; Type of Control: Sinumerik 828D basic or similar with touch display; System software: SW 28x or similar. Warranty: 36 months from the date of acceptance.
To be included: Desktop PC with Windows and configurations with possibility of programming on CNC machines, 16 pieces, (with following characteristics: Intel® Core™ i7 processor (3.40-4.00 GHz); 8 GB RAM, 256 GB SSD, DVD DL burner, USB 3.0; HD 4600 Graphics, DVI, DisplayPort; Form factor: mini-PC, BT, Giga LAN, card reader; Windows 10 Professional 64-bit); Kit (Cutter head holder with mount, 3 pieces; Keyless drill chuck - clamping range from 1 - 13 mm, 2 pieces; Weldon Ø 6 mm, 2 pieces; Weldon Ø 8 mm1 piece; Weldon Ø 10 mm, 1 piece; Weldon Ø 12 mm, 1 piece; Weldon Ø 16 mm, 1 piece; Weldon Ø 20 mm, 2 pieces; Adapter SK 40 to MK 3, 1 piece; Collet holder, 4 pieces; Collet wrench, 3 pieces; Collet set, 18 collets sizes Ø 1-16 mm, 18-pieces; Height adjustment device; 1 piece; Assembly and tool setting aid, 1 piece; Cone wiper, 1 piece; Pull studs, 19 pieces), 1 set; Cutter head holder, 2 pieces; Drill chuck Clamping range of 1 - 13 mm), 1 piece; Pull stud, 4 pieces; Collet holder key ER 32 - BT30, 2 pieces; Hydraulic machine vice (Jaw width: 150 mm; Span: 300 mm; Clamping pressure: 44,1 kN or similar; T-slots: in accordance with chosen machine), 2 pieces; Prism jaw for Hydraulic machine vice, 2 pairs; End mill set HSS, 20 pieces set (10 cutters DIN 327 D - 2 cutting edges &amp; 10 milling cutters DIN 844 B - 4 cutting edges - 3/4/5/6/8/10/12/14/18/20mm), 5 sets; Milling set radius (TiN, 2 cutting edges, rake angle 30 degrees), 9-piece set (3 x 4 mm / 3 x 6 mm / 3 x 8 mm), 5 sets; Twist Drill Set 25 pieces, 1 - 13 mm (HSS-CO 5% DIN 338), 4 sets; Clamping tool kit, 1 set (tightening bolts, T-slot nuts, nuts, extension nuts, clamping stamps, clamping blocks. Size of T-slot nuts to be appropriate to the T-nuts size of the worktable of milling machine. Locking thread: M 14 or similar);Vibration damper machine foot (number of pieces in accordance with number of machine feet, number of leveling plates to be appropriate for the chosen machine); Face mill bore, 4 pieces; Inserts for face milling cutters, 60 pieces; Oil for machine lubrication (quantity and quality based on machine manufacturer's recommendations); Cutting and drilling emulsion AQUACUT C1, 10l; Universal 3D push button probe, 1 piece; Spare Probe inserts (short Ø 4 mm) for Universal 3D Push Button probe, 5 pieces; DXF reader for SINUMERIK 828D Version 4.7, or similar in accordance with chosen machine, 1 license; Compressor that delivers pressure 5-7 bar, according to specification of CNC Milling machine, 1 piece; Software for 3D modelling, 16 licences.</t>
  </si>
  <si>
    <t>Working material for processing of CNC machines</t>
  </si>
  <si>
    <t>Round rod bar carbon steel Ø 25mm, Ø 30mm, Ø35mm, Ø40mm, Ø45mm, Ø 50mm: 180 kg (30 kg for each); Round rod bar aluminium Ø 25mm, Ø 30mm, Ø35mm, Ø40mm, Ø45mm, Ø 50mm: 100 kg (10 kg for each); Round rod bar brass Ø 25mm, Ø 30mm, Ø35mm, Ø40mm, Ø45mm, Ø 50mm: 180 kg (30 kg for each one); Round rod bar stainless Ø 25mm, Ø 30mm, Ø35mm, Ø40mm, Ø45mm, Ø 50mm: 180 kg (30 kg for each one); Commodity plastic round bar rods:  Ø 25mm, Ø 30mm, Ø35mm, Ø40mm, Ø45mm, Ø 50mm: 30 kg (5 kg for each one); Brass Hexagon Bar CZ121: 25mm, 30mm, 35mm, 40mm, 45mm, 50mm: 90 kg (15 kg for each); Stainless steel hexagonal 25mm, 30mm, 35mm, 40mm, 45mm, 50mm: 90 kg (15 kg for each); Steel hexagonal bar rods 25mm, 30mm, 35mm, 40mm, 45mm, 50mm: 90 kg (15 kg for each); Aluminium hexagonal bar rods 25mm, 30mm, 35mm, 40mm, 45mm, 50mm: 90 kg (15 kg for each); Plastic hexagonal bar rods 25mm, 30mm, 35mm, 40mm, 45mm, 50mm: 90 kg (15 kg for each); Brass CZ121 square rod bar 25mm, 30mm, 35mm, 40mm, 45mm, 50mm: 90 kg (15 kg for each); Aluminium square rod bar 25mm, 30mm, 35mm, 40mm, 45mm, 50mm: 90 kg (15 kg for each); Stainless square rod bar 25mm, 30mm, 35mm, 40mm, 45mm, 50mm: 90 kg (15 kg for each); Carbon steel square rod bar 25mm, 30mm, 35mm, 40mm, 45mm, 50mm: 90 kg (15 kg for each); Plastic clear square rod bar 25mm, 30mm, 35mm, 40mm, 45mm, 50mm: 90 kg (15 kg for each).</t>
  </si>
  <si>
    <t>kg</t>
  </si>
  <si>
    <t>Basic pneumatic learning training set</t>
  </si>
  <si>
    <t>Basic hydraulics learning training set</t>
  </si>
  <si>
    <t xml:space="preserve">Software for pneumatic set  </t>
  </si>
  <si>
    <t>Software for hydraulics set</t>
  </si>
  <si>
    <t>Education Robot System (KUKA or "equivalent")</t>
  </si>
  <si>
    <t>Didactical software for simulation and study of electro-pneumatic circuits.
Software should be able to allow creation of diagrams and circuits and simulate them interactively.
Software should be equipped with library of elements for pneumatic processes.
The subjects for pneumatic required are:
Pneumatics/Electropneumatics
Closed-loop pneumatics
Vacuum technique
Electrical controls
Digital technology
GRAFCET (EN 60848)
Licensing model is required to be per machine
Software should be compatible with windows operating systems windows 10 and newer</t>
  </si>
  <si>
    <t>Didactical software for simulation and study of electro-hydraulic circuits.
Software should be able to allow creation of diagrams and circuits and simulate them interactively.
Software should be equipped with library of elements for hydraulic processes.
The subjects for hydraulics required are:
Hydraulics/Electrohydraulics
Closed-loop hydraulics/Proportional hydraulics
Mobile hydraulics
Electrical controls
Digital technology
GRAFCET (EN 60848)
Licensing model is required to be per machine
Software should be compatible with windows operating systems windows 10 and newer</t>
  </si>
  <si>
    <t>LOT 3: Procurement of pneumatic &amp; hydraulic training sets and sofrware</t>
  </si>
  <si>
    <t>set</t>
  </si>
  <si>
    <t>Mini desktop PC + monitor</t>
  </si>
  <si>
    <t xml:space="preserve">Intel® Core™ i7 processor (3.40-4.00 GHz); 8 GB RAM, 256 GB SSD, DVD DL burner, USB 3.0; HD 4600 Graphics, DVI, DisplayPort; Form factor: mini PC, BT, Giga LAN, card reader; Windows 10 Professional 64-bit. Warranty: 2 years. </t>
  </si>
  <si>
    <t>Educatin Injection molding machine</t>
  </si>
  <si>
    <t>All equipment must be delivered and installed at the appropriate site.</t>
  </si>
  <si>
    <t>Power / full load power: single AC 220V; 50HZ; 2200W; PLC (touch screen, HMI) human-machine interface Taiwan Delta Electronics; Feed torque: 25.4N.M (servo motor + planetary reducer); Pressure: ≥ 0.8Mpa; Displacement resolution: 0.1mm; Displacement travel: 0-80mm; Feed speed: 1-130 rpm; Open mold trip: (about) 82mm (without mold); Injection force: (about) 1800kg; Injection volume: (about) 30g/25 cm³; Temperature control accuracy: ± 0.5 ° C; Screw diameter: 25mm; Plastic raw material: engineering plastic PP, PE, PA, PVC, ABS, TPU, PLA etc.; To be supplied with air compressor: tank capacity 50L, pressure 8bar. Warranty: 3 years.</t>
  </si>
  <si>
    <t>YES</t>
  </si>
  <si>
    <t xml:space="preserve">YES </t>
  </si>
  <si>
    <t xml:space="preserve">9-inch WVGA color display with 15 horizontal grids ,4 analog channel models, 200 MHz, bandwidth models up to 2 GS/s, sampling rate, 5 M record length on all channels, FFT function for quick waveform analysis, Communication mode: USB, Wi-Fi, and Ethernet. Warranty: 3 years. 
</t>
  </si>
  <si>
    <t>Key performance specifications: Dual-channel, 25 MHz or 60 MHz sine waveforms, 12.5 MHz or 30 MHz square waveforms 14 bits, 125 MS/s or 300 MS/s arbitrary waveforms with 8 k points or 1 M points record length Amplitude 1 mVp-p to 10 Vp-p into 50 Ω loads. Warranty: 3 years.</t>
  </si>
  <si>
    <t>Two independent adjustable outputs 0-30V/0-3A x2 , Fixed 2.5V/3.3V/5V/3A binding post output, and fixed 5V/2A USB output. Warranty: 3 years.</t>
  </si>
  <si>
    <t>NO</t>
  </si>
  <si>
    <t>Equipment set for basic pneumatics training should be able to demonstrate the performance of a one-way flow control valve and even record the measured values and analyse the results; to combine logic operations, to realize oscillating movement, and to analyze circuits; to regulate and measure the pressure, speed control circuits: meter-in, meter-out; to carry bout pneumatic sequence controls, pressure-dependent controls with pressure sequence valves, position-dependent controls with limit switch valve, time-dependent controls with time delay valves. Main components: Proximity sensor, pneumatic, with cylinder attachment (pressure range: 2-8 bar); Pneumatic timer; Pressure sequence valve (pressure range: 1.8-8 bar); 3/2 and 5/2-way valves (DIN ISO 1219, operating pressure: -0.90 -10bar); Shuttle valve (Pressure range: 1-10 bar); Dual-pressure valve (Design: AND gate; Pressure range: 1-10 bar); Quick-exhaust valve (Design: Poppet valve; Pressure range: 0.5-10 bar); One-way flow control valve (Pressure range: 0.2-10 bar); Single-acting cylinder (Operating pressure: Max. 10 bar, Stroke length: Max. 50 mm); Double-acting cylinder (Operating pressure: Max. 10 bar, Stroke length: Max. 100 mm); Start-up valve with filter control valve (Pressure regulation range: 0,5-7 bar; Grade of filtration: 5 µm); Pressure regulator valve with pressure gauge (Max. input pressure: 10 bar); Pressure gauge (Display range: 0-10 bar); Manifold (with eight self-closing non-return valves). The motor power of the pneumatic compressor: 0.75 kW; tank: 24 l. Connections for pneumatic set: single-phase (mono-phase) electrical connections. Warranty: 3 years</t>
  </si>
  <si>
    <t>Equipment set for basic training in hydraulics should be able to introduce to the students and apprentices the basic physical principles of hydraulics, as well as the function and use of hydraulic components. The equipment set should be able to provide the students with the skills to use the flow control valve in the inflow and outflow and adjust the drive speed, to proper use different valves (pressure relief valve, flow control valves, flow regulating valves, pressure-reducing vales, directional control valves), to measure the volume flow of a hydraulic control system.                           Main components: Flow control valves; Non-return valves; Hand lever valves; Shut-off valve; Differential cylinder 16/10/200 with cover; Hydraulic motor; T-distributor; 4-way distributor with pressure gauge; Pressure gauge; Flow sensor. The engine power for the pump: 1.5kW, tank capacity: at least 10 liters. Connections for hydraulic set: single-phase (mono-phase) electrical connections. Warranty: 3 years</t>
  </si>
  <si>
    <t>This education robot system is a complete 6-axis robot and can be moved and programmed like a real one. 6 axis / motors; operating range of the robot about 330 mm; Gearbox and kinematics like a real industrial robot; Connected via USB cable. Warranty: 3 years.</t>
  </si>
  <si>
    <t>RCF/MKD/G/2023/031/R</t>
  </si>
  <si>
    <r>
      <t>RCF/MKD/G/2023/031/</t>
    </r>
    <r>
      <rPr>
        <sz val="10"/>
        <color theme="0"/>
        <rFont val="Arial"/>
        <family val="2"/>
      </rPr>
      <t>R</t>
    </r>
  </si>
  <si>
    <t xml:space="preserve">LOT 4: Procurement of ICT equipment </t>
  </si>
  <si>
    <t>All equipment must be delivered and installed at the appropriate site. The contractor must have the obligation to inspect the spaces and verify that the given spaces are sufficient for installation of the supplied equipment as specified in proposal. In case there is an insufficiency, i.e. a 3-phase supply is needed, which the contractors proposal does not specify explicitly, the contractor is liable to provide means to rectify such insufficiency.</t>
  </si>
  <si>
    <t>There must be a training after installation at commissioning of the equipment. The training must be attended by specific designated VTI staff and coaches in company. Training modules to be developed based on the specific characteristics of the chosen machines. The duration of the training should be 20 working days, ie 4 weeks for MPS, PLC and Flowcode 8 (programming, monitoring and controlling tools through mainstream intuitive input devices). The training should focus on operating new equipment emphasising safety and security.</t>
  </si>
  <si>
    <t>The contractor must give a 3-year warranty, free of labor and part changes for all provided equipment and have an established local service unit with sufficient experience to provide such services. A dedicated budget for maintenance of digital oscilloscope has been allocated.</t>
  </si>
  <si>
    <t>The bidder is requested to provide operating manuals, instructions, and guides (4 copies for each one) for MPS, PLC and Flowcode 8 in English and Macedonian.</t>
  </si>
  <si>
    <r>
      <t xml:space="preserve">There must be a training after installation at commissioning of the equipment. The training must be attended by specific designated VTI staff and coaches in company. Training modules to be developed based on the specific characteristics of the chosen machines. The duration of the training should be 20 working days, ie 4 weeks for CNC lathe and CNC milling machine. The training should focus on operating new equipment emphasising safety and security. </t>
    </r>
    <r>
      <rPr>
        <b/>
        <sz val="10"/>
        <color rgb="FFFF0000"/>
        <rFont val="Arial"/>
        <family val="2"/>
      </rPr>
      <t xml:space="preserve"> </t>
    </r>
  </si>
  <si>
    <t xml:space="preserve">The contractor must give a 3-year warranty, free of labor and part changes for all provided equipment and have an established local service unit with sufficient experience to provide such services. A dedicated budget for maintenance has been allocated.  </t>
  </si>
  <si>
    <t>The bidder is requested to provide operating manuals, instructions, and guides (4 copies for each one) for CNC Machine turn and CNC Machine mill in English and Macedonian</t>
  </si>
  <si>
    <t xml:space="preserve">There must be a training after installation at commissioning of the equipment. The training must be attended by specific designated VTI staff and coaches in company. Training modules to be developed based on the specific characteristics of the chosen equipment/sets. The duration of the training should be 15 working days, ie 3 weeks for items: Pneumatic training set; Hydraulics training set; Robot system, while for the item Injection molding machine, the duration of the training should be 5 working days, in 1 week. The training should focus on operating new equipment emphasising safety and security.  </t>
  </si>
  <si>
    <t xml:space="preserve">The contractor must give a 3-year warranty, free of labor and part changes for all provided equipment and have an established local service unit with sufficient experience to provide such services. A dedicated budget for maintenance for three items (Basic pneumatic learning training set; Basic hydraulics learning training set; Education Robot System) has been allocated.   </t>
  </si>
  <si>
    <t>The bidder is requested to provide operating manuals, instructions, and guides (4 copies for each one) for Pneumatic training set; Hydraulics training set; Robot system; Injection molding machine in English and Macedonian.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</si>
</sst>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 [$€-407];[Red]\-#,##0.00\ [$€-407]"/>
    <numFmt numFmtId="166" formatCode="#,##0.00\ ;&quot; (&quot;#,##0.00\);&quot; -&quot;#\ ;@\ "/>
  </numFmts>
  <fonts count="30" x14ac:knownFonts="1">
    <font>
      <sz val="11"/>
      <color theme="1"/>
      <name val="Calibri"/>
      <family val="2"/>
      <scheme val="minor"/>
    </font>
    <font>
      <sz val="10"/>
      <color rgb="FF000000"/>
      <name val="Times New Roman"/>
      <family val="1"/>
    </font>
    <font>
      <b/>
      <sz val="10"/>
      <color rgb="FFFFFFFF"/>
      <name val="Arial"/>
      <family val="2"/>
    </font>
    <font>
      <sz val="10"/>
      <color theme="1"/>
      <name val="Arial"/>
      <family val="2"/>
    </font>
    <font>
      <b/>
      <sz val="10"/>
      <color theme="0"/>
      <name val="Arial"/>
      <family val="2"/>
    </font>
    <font>
      <sz val="10"/>
      <name val="Arial"/>
      <family val="2"/>
    </font>
    <font>
      <sz val="10"/>
      <color indexed="8"/>
      <name val="Times New Roman"/>
      <family val="1"/>
      <charset val="1"/>
    </font>
    <font>
      <b/>
      <sz val="10"/>
      <color indexed="9"/>
      <name val="Arial"/>
      <family val="2"/>
      <charset val="1"/>
    </font>
    <font>
      <sz val="10"/>
      <color indexed="9"/>
      <name val="Arial"/>
      <family val="2"/>
      <charset val="1"/>
    </font>
    <font>
      <sz val="10"/>
      <color indexed="8"/>
      <name val="Arial"/>
      <family val="2"/>
      <charset val="1"/>
    </font>
    <font>
      <b/>
      <sz val="10"/>
      <color indexed="8"/>
      <name val="Arial"/>
      <family val="2"/>
      <charset val="1"/>
    </font>
    <font>
      <sz val="10"/>
      <name val="Arial"/>
      <family val="2"/>
      <charset val="1"/>
    </font>
    <font>
      <sz val="12"/>
      <color indexed="8"/>
      <name val="Arial"/>
      <family val="2"/>
      <charset val="1"/>
    </font>
    <font>
      <sz val="12"/>
      <name val="Arial"/>
      <family val="2"/>
    </font>
    <font>
      <sz val="8"/>
      <name val="Calibri"/>
      <family val="2"/>
      <scheme val="minor"/>
    </font>
    <font>
      <sz val="10"/>
      <color theme="1"/>
      <name val="Calibri"/>
      <family val="2"/>
      <scheme val="minor"/>
    </font>
    <font>
      <sz val="10"/>
      <color indexed="8"/>
      <name val="Calibri"/>
      <family val="2"/>
      <charset val="1"/>
    </font>
    <font>
      <sz val="10"/>
      <color indexed="12"/>
      <name val="Arial"/>
      <family val="2"/>
      <charset val="1"/>
    </font>
    <font>
      <sz val="11"/>
      <color theme="1"/>
      <name val="Calibri"/>
      <family val="2"/>
      <scheme val="minor"/>
    </font>
    <font>
      <b/>
      <sz val="10"/>
      <color rgb="FFFF0000"/>
      <name val="Arial"/>
      <family val="2"/>
    </font>
    <font>
      <b/>
      <sz val="12"/>
      <color indexed="8"/>
      <name val="Arial"/>
      <family val="2"/>
      <charset val="1"/>
    </font>
    <font>
      <b/>
      <sz val="12"/>
      <color indexed="8"/>
      <name val="Calibri"/>
      <family val="2"/>
      <charset val="1"/>
    </font>
    <font>
      <b/>
      <sz val="11"/>
      <color theme="1"/>
      <name val="Calibri"/>
      <family val="2"/>
      <scheme val="minor"/>
    </font>
    <font>
      <sz val="10"/>
      <color rgb="FF000000"/>
      <name val="Arial"/>
      <family val="2"/>
      <charset val="1"/>
    </font>
    <font>
      <sz val="10"/>
      <color theme="0"/>
      <name val="Arial"/>
      <family val="2"/>
    </font>
    <font>
      <sz val="11"/>
      <color rgb="FFFF0000"/>
      <name val="Calibri"/>
      <family val="2"/>
      <scheme val="minor"/>
    </font>
    <font>
      <sz val="10"/>
      <color theme="2" tint="-0.749992370372631"/>
      <name val="Arial"/>
      <family val="2"/>
    </font>
    <font>
      <sz val="10"/>
      <color theme="2" tint="-0.749992370372631"/>
      <name val="Arial"/>
      <family val="2"/>
      <charset val="1"/>
    </font>
    <font>
      <sz val="11"/>
      <color theme="2" tint="-0.749992370372631"/>
      <name val="Calibri"/>
      <family val="2"/>
      <scheme val="minor"/>
    </font>
    <font>
      <sz val="11"/>
      <name val="Calibri"/>
      <family val="2"/>
      <scheme val="minor"/>
    </font>
  </fonts>
  <fills count="10">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indexed="31"/>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theme="0"/>
        <bgColor indexed="31"/>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rgb="FFFF0000"/>
      </right>
      <top style="thin">
        <color indexed="64"/>
      </top>
      <bottom style="thin">
        <color indexed="64"/>
      </bottom>
      <diagonal/>
    </border>
    <border>
      <left style="thin">
        <color indexed="64"/>
      </left>
      <right style="medium">
        <color rgb="FFFF0000"/>
      </right>
      <top/>
      <bottom style="thin">
        <color indexed="64"/>
      </bottom>
      <diagonal/>
    </border>
    <border>
      <left style="thin">
        <color indexed="64"/>
      </left>
      <right style="thin">
        <color indexed="64"/>
      </right>
      <top style="thin">
        <color indexed="64"/>
      </top>
      <bottom style="double">
        <color indexed="64"/>
      </bottom>
      <diagonal/>
    </border>
    <border>
      <left style="dashed">
        <color auto="1"/>
      </left>
      <right/>
      <top style="dashed">
        <color auto="1"/>
      </top>
      <bottom style="dashed">
        <color auto="1"/>
      </bottom>
      <diagonal/>
    </border>
    <border>
      <left style="dashed">
        <color auto="1"/>
      </left>
      <right style="medium">
        <color rgb="FFFF0000"/>
      </right>
      <top style="dashed">
        <color auto="1"/>
      </top>
      <bottom style="dashed">
        <color auto="1"/>
      </bottom>
      <diagonal/>
    </border>
    <border>
      <left style="dotted">
        <color indexed="64"/>
      </left>
      <right style="dotted">
        <color indexed="64"/>
      </right>
      <top style="dotted">
        <color indexed="64"/>
      </top>
      <bottom style="dotted">
        <color indexed="64"/>
      </bottom>
      <diagonal/>
    </border>
    <border>
      <left style="thin">
        <color indexed="64"/>
      </left>
      <right style="thin">
        <color indexed="64"/>
      </right>
      <top/>
      <bottom style="double">
        <color indexed="64"/>
      </bottom>
      <diagonal/>
    </border>
    <border>
      <left style="medium">
        <color rgb="FFFF0000"/>
      </left>
      <right style="thin">
        <color indexed="64"/>
      </right>
      <top style="thin">
        <color indexed="64"/>
      </top>
      <bottom style="thin">
        <color indexed="64"/>
      </bottom>
      <diagonal/>
    </border>
  </borders>
  <cellStyleXfs count="9">
    <xf numFmtId="0" fontId="0" fillId="0" borderId="0"/>
    <xf numFmtId="0" fontId="1" fillId="0" borderId="0"/>
    <xf numFmtId="0" fontId="5" fillId="0" borderId="0"/>
    <xf numFmtId="164" fontId="1" fillId="0" borderId="0" applyFont="0" applyFill="0" applyBorder="0" applyAlignment="0" applyProtection="0"/>
    <xf numFmtId="0" fontId="6" fillId="0" borderId="0"/>
    <xf numFmtId="0" fontId="11" fillId="0" borderId="0"/>
    <xf numFmtId="166" fontId="5" fillId="0" borderId="0" applyFill="0" applyBorder="0" applyAlignment="0" applyProtection="0"/>
    <xf numFmtId="166" fontId="11" fillId="0" borderId="0" applyFill="0" applyBorder="0" applyAlignment="0" applyProtection="0"/>
    <xf numFmtId="9" fontId="18" fillId="0" borderId="0" applyFont="0" applyFill="0" applyBorder="0" applyAlignment="0" applyProtection="0"/>
  </cellStyleXfs>
  <cellXfs count="93">
    <xf numFmtId="0" fontId="0" fillId="0" borderId="0" xfId="0"/>
    <xf numFmtId="0" fontId="12" fillId="3" borderId="0" xfId="5" applyFont="1" applyFill="1" applyAlignment="1" applyProtection="1">
      <alignment horizontal="center" vertical="center" wrapText="1"/>
      <protection locked="0"/>
    </xf>
    <xf numFmtId="165" fontId="12" fillId="3" borderId="0" xfId="5" applyNumberFormat="1" applyFont="1" applyFill="1" applyAlignment="1">
      <alignment horizontal="center" vertical="center" wrapText="1"/>
    </xf>
    <xf numFmtId="0" fontId="13" fillId="3" borderId="0" xfId="2" applyFont="1" applyFill="1" applyAlignment="1">
      <alignment vertical="center"/>
    </xf>
    <xf numFmtId="0" fontId="7" fillId="3" borderId="0" xfId="4" applyFont="1" applyFill="1" applyAlignment="1" applyProtection="1">
      <alignment horizontal="center" vertical="center" wrapText="1"/>
      <protection locked="0"/>
    </xf>
    <xf numFmtId="0" fontId="9" fillId="3" borderId="0" xfId="4" applyFont="1" applyFill="1" applyAlignment="1" applyProtection="1">
      <alignment horizontal="center" vertical="center" wrapText="1"/>
      <protection locked="0"/>
    </xf>
    <xf numFmtId="0" fontId="10" fillId="3" borderId="0" xfId="4" applyFont="1" applyFill="1" applyAlignment="1" applyProtection="1">
      <alignment horizontal="center" vertical="center" wrapText="1"/>
      <protection locked="0"/>
    </xf>
    <xf numFmtId="0" fontId="9" fillId="4" borderId="1" xfId="4" quotePrefix="1" applyFont="1" applyFill="1" applyBorder="1" applyAlignment="1" applyProtection="1">
      <alignment horizontal="center" vertical="center" wrapText="1"/>
      <protection locked="0"/>
    </xf>
    <xf numFmtId="0" fontId="9" fillId="5" borderId="1" xfId="4" applyFont="1" applyFill="1" applyBorder="1" applyAlignment="1" applyProtection="1">
      <alignment horizontal="center" vertical="center" wrapText="1"/>
      <protection locked="0"/>
    </xf>
    <xf numFmtId="0" fontId="9" fillId="4" borderId="2" xfId="4" quotePrefix="1" applyFont="1" applyFill="1" applyBorder="1" applyAlignment="1" applyProtection="1">
      <alignment horizontal="center" vertical="center" wrapText="1"/>
      <protection locked="0"/>
    </xf>
    <xf numFmtId="0" fontId="11" fillId="5" borderId="2" xfId="5" applyFill="1" applyBorder="1" applyAlignment="1" applyProtection="1">
      <alignment horizontal="center" vertical="center" wrapText="1"/>
      <protection locked="0"/>
    </xf>
    <xf numFmtId="1" fontId="16" fillId="5" borderId="2" xfId="7" applyNumberFormat="1" applyFont="1" applyFill="1" applyBorder="1" applyAlignment="1" applyProtection="1">
      <alignment horizontal="center" vertical="center" wrapText="1"/>
      <protection locked="0"/>
    </xf>
    <xf numFmtId="0" fontId="9" fillId="5" borderId="2" xfId="4" applyFont="1" applyFill="1" applyBorder="1" applyAlignment="1" applyProtection="1">
      <alignment horizontal="center" vertical="center" wrapText="1"/>
      <protection locked="0"/>
    </xf>
    <xf numFmtId="165" fontId="9" fillId="3" borderId="0" xfId="4" applyNumberFormat="1" applyFont="1" applyFill="1" applyAlignment="1" applyProtection="1">
      <alignment horizontal="center" vertical="center" wrapText="1"/>
      <protection locked="0"/>
    </xf>
    <xf numFmtId="0" fontId="2" fillId="3" borderId="0" xfId="0" applyFont="1" applyFill="1" applyAlignment="1" applyProtection="1">
      <alignment horizontal="left" vertical="center" wrapText="1"/>
      <protection locked="0"/>
    </xf>
    <xf numFmtId="0" fontId="15" fillId="3" borderId="0" xfId="0" applyFont="1" applyFill="1"/>
    <xf numFmtId="0" fontId="4" fillId="3" borderId="0" xfId="0" applyFont="1" applyFill="1" applyAlignment="1" applyProtection="1">
      <alignment horizontal="lef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xf numFmtId="0" fontId="4" fillId="3" borderId="0" xfId="0" applyFont="1" applyFill="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4" fillId="2" borderId="1" xfId="2" applyFont="1" applyFill="1" applyBorder="1" applyAlignment="1">
      <alignment horizontal="center" vertical="center" wrapText="1"/>
    </xf>
    <xf numFmtId="0" fontId="12" fillId="3" borderId="0" xfId="5" applyFont="1" applyFill="1" applyAlignment="1">
      <alignment horizontal="center" vertical="center" wrapText="1"/>
    </xf>
    <xf numFmtId="0" fontId="4" fillId="2" borderId="5"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7" xfId="2" applyFont="1" applyFill="1" applyBorder="1" applyAlignment="1">
      <alignment horizontal="center" vertical="center" wrapText="1"/>
    </xf>
    <xf numFmtId="0" fontId="17" fillId="5" borderId="11" xfId="5" applyFont="1" applyFill="1" applyBorder="1" applyAlignment="1" applyProtection="1">
      <alignment horizontal="center" vertical="center" wrapText="1"/>
      <protection locked="0"/>
    </xf>
    <xf numFmtId="0" fontId="17" fillId="5" borderId="7" xfId="5"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9" fillId="5" borderId="16" xfId="4"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11"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20" fillId="7" borderId="17" xfId="5" applyFont="1" applyFill="1" applyBorder="1" applyAlignment="1" applyProtection="1">
      <alignment horizontal="center" vertical="center" wrapText="1"/>
      <protection locked="0"/>
    </xf>
    <xf numFmtId="4" fontId="16" fillId="5" borderId="2" xfId="7" applyNumberFormat="1" applyFont="1" applyFill="1" applyBorder="1" applyAlignment="1" applyProtection="1">
      <alignment horizontal="center" vertical="center" wrapText="1"/>
      <protection locked="0"/>
    </xf>
    <xf numFmtId="4" fontId="21" fillId="8" borderId="17" xfId="7" applyNumberFormat="1" applyFont="1" applyFill="1" applyBorder="1" applyAlignment="1" applyProtection="1">
      <alignment horizontal="center" vertical="center" wrapText="1"/>
      <protection locked="0"/>
    </xf>
    <xf numFmtId="0" fontId="20" fillId="3" borderId="0" xfId="5" applyFont="1" applyFill="1" applyAlignment="1" applyProtection="1">
      <alignment horizontal="center" vertical="center" wrapText="1"/>
      <protection locked="0"/>
    </xf>
    <xf numFmtId="4" fontId="21" fillId="9" borderId="0" xfId="7" applyNumberFormat="1" applyFont="1" applyFill="1" applyBorder="1" applyAlignment="1" applyProtection="1">
      <alignment horizontal="center" vertical="center" wrapText="1"/>
      <protection locked="0"/>
    </xf>
    <xf numFmtId="0" fontId="9" fillId="9" borderId="0" xfId="4" applyFont="1" applyFill="1" applyAlignment="1" applyProtection="1">
      <alignment horizontal="left" vertical="center" wrapText="1"/>
      <protection locked="0"/>
    </xf>
    <xf numFmtId="0" fontId="9" fillId="4" borderId="1" xfId="4" quotePrefix="1" applyFont="1" applyFill="1" applyBorder="1" applyAlignment="1" applyProtection="1">
      <alignment horizontal="right" vertical="top" wrapText="1"/>
      <protection locked="0"/>
    </xf>
    <xf numFmtId="9" fontId="19" fillId="6" borderId="2" xfId="8" applyFont="1" applyFill="1" applyBorder="1" applyAlignment="1" applyProtection="1">
      <alignment horizontal="center" vertical="center" wrapText="1"/>
      <protection locked="0"/>
    </xf>
    <xf numFmtId="0" fontId="19" fillId="6" borderId="1" xfId="0" applyFont="1" applyFill="1" applyBorder="1" applyAlignment="1" applyProtection="1">
      <alignment horizontal="center" vertical="center" wrapText="1"/>
      <protection locked="0"/>
    </xf>
    <xf numFmtId="0" fontId="3" fillId="0" borderId="18" xfId="0" applyFont="1" applyBorder="1" applyAlignment="1" applyProtection="1">
      <alignment horizontal="left" vertical="top" wrapText="1"/>
      <protection locked="0"/>
    </xf>
    <xf numFmtId="0" fontId="5" fillId="0" borderId="18" xfId="0" applyFont="1" applyBorder="1" applyAlignment="1" applyProtection="1">
      <alignment horizontal="left" vertical="top" wrapText="1"/>
      <protection locked="0"/>
    </xf>
    <xf numFmtId="0" fontId="3" fillId="0" borderId="19" xfId="0" applyFont="1" applyBorder="1" applyAlignment="1" applyProtection="1">
      <alignment horizontal="left" vertical="top" wrapText="1"/>
      <protection locked="0"/>
    </xf>
    <xf numFmtId="0" fontId="5" fillId="0" borderId="19" xfId="0" applyFont="1" applyBorder="1" applyAlignment="1" applyProtection="1">
      <alignment horizontal="left" vertical="top" wrapText="1"/>
      <protection locked="0"/>
    </xf>
    <xf numFmtId="0" fontId="3" fillId="0" borderId="19" xfId="0" applyFont="1" applyBorder="1" applyAlignment="1" applyProtection="1">
      <alignment vertical="top" wrapText="1"/>
      <protection locked="0"/>
    </xf>
    <xf numFmtId="0" fontId="11" fillId="5" borderId="2" xfId="5" applyFill="1" applyBorder="1" applyAlignment="1" applyProtection="1">
      <alignment horizontal="left" vertical="center" wrapText="1"/>
      <protection locked="0"/>
    </xf>
    <xf numFmtId="0" fontId="9" fillId="5" borderId="2" xfId="4" applyFont="1" applyFill="1" applyBorder="1" applyAlignment="1" applyProtection="1">
      <alignment horizontal="left" vertical="top" wrapText="1"/>
      <protection locked="0"/>
    </xf>
    <xf numFmtId="0" fontId="5" fillId="0" borderId="20" xfId="0" applyFont="1" applyBorder="1" applyAlignment="1">
      <alignment horizontal="left" vertical="center" wrapText="1"/>
    </xf>
    <xf numFmtId="0" fontId="11" fillId="5" borderId="1" xfId="5" applyFill="1" applyBorder="1" applyAlignment="1" applyProtection="1">
      <alignment horizontal="left" vertical="center" wrapText="1"/>
      <protection locked="0"/>
    </xf>
    <xf numFmtId="0" fontId="20" fillId="7" borderId="21" xfId="5" applyFont="1" applyFill="1" applyBorder="1" applyAlignment="1" applyProtection="1">
      <alignment horizontal="center" vertical="center" wrapText="1"/>
      <protection locked="0"/>
    </xf>
    <xf numFmtId="4" fontId="21" fillId="8" borderId="21" xfId="7" applyNumberFormat="1" applyFont="1" applyFill="1" applyBorder="1" applyAlignment="1" applyProtection="1">
      <alignment horizontal="center" vertical="center" wrapText="1"/>
      <protection locked="0"/>
    </xf>
    <xf numFmtId="0" fontId="9" fillId="5" borderId="1" xfId="4" applyFont="1" applyFill="1" applyBorder="1" applyAlignment="1" applyProtection="1">
      <alignment horizontal="left" vertical="top" wrapText="1"/>
      <protection locked="0"/>
    </xf>
    <xf numFmtId="0" fontId="9" fillId="5" borderId="5" xfId="4" applyFont="1" applyFill="1" applyBorder="1" applyAlignment="1" applyProtection="1">
      <alignment horizontal="center" vertical="center" wrapText="1"/>
      <protection locked="0"/>
    </xf>
    <xf numFmtId="0" fontId="17" fillId="5" borderId="22" xfId="5" applyFont="1" applyFill="1" applyBorder="1" applyAlignment="1" applyProtection="1">
      <alignment horizontal="center" vertical="center" wrapText="1"/>
      <protection locked="0"/>
    </xf>
    <xf numFmtId="4" fontId="9" fillId="9" borderId="0" xfId="4" applyNumberFormat="1" applyFont="1" applyFill="1" applyAlignment="1" applyProtection="1">
      <alignment horizontal="left" vertical="center" wrapText="1"/>
      <protection locked="0"/>
    </xf>
    <xf numFmtId="4" fontId="12" fillId="3" borderId="0" xfId="5" applyNumberFormat="1" applyFont="1" applyFill="1" applyAlignment="1" applyProtection="1">
      <alignment horizontal="center" vertical="center" wrapText="1"/>
      <protection locked="0"/>
    </xf>
    <xf numFmtId="2" fontId="16" fillId="5" borderId="2" xfId="7" applyNumberFormat="1" applyFont="1" applyFill="1" applyBorder="1" applyAlignment="1" applyProtection="1">
      <alignment horizontal="center" vertical="center" wrapText="1"/>
      <protection locked="0"/>
    </xf>
    <xf numFmtId="0" fontId="9" fillId="5" borderId="5" xfId="4" applyFont="1" applyFill="1" applyBorder="1" applyAlignment="1" applyProtection="1">
      <alignment vertical="top" wrapText="1"/>
      <protection locked="0"/>
    </xf>
    <xf numFmtId="0" fontId="0" fillId="0" borderId="6" xfId="0" applyBorder="1" applyAlignment="1">
      <alignment wrapText="1"/>
    </xf>
    <xf numFmtId="0" fontId="0" fillId="0" borderId="7" xfId="0" applyBorder="1" applyAlignment="1">
      <alignment wrapText="1"/>
    </xf>
    <xf numFmtId="0" fontId="23" fillId="5" borderId="5" xfId="4" applyFont="1" applyFill="1" applyBorder="1" applyAlignment="1" applyProtection="1">
      <alignment vertical="top" wrapText="1"/>
      <protection locked="0"/>
    </xf>
    <xf numFmtId="0" fontId="5" fillId="5" borderId="5" xfId="4" applyFont="1" applyFill="1" applyBorder="1" applyAlignment="1" applyProtection="1">
      <alignment vertical="top" wrapText="1"/>
      <protection locked="0"/>
    </xf>
    <xf numFmtId="0" fontId="29" fillId="0" borderId="6" xfId="0" applyFont="1" applyBorder="1" applyAlignment="1">
      <alignment wrapText="1"/>
    </xf>
    <xf numFmtId="0" fontId="29" fillId="0" borderId="7" xfId="0" applyFont="1" applyBorder="1" applyAlignment="1">
      <alignment wrapText="1"/>
    </xf>
    <xf numFmtId="0" fontId="4" fillId="2" borderId="10" xfId="0" applyFont="1" applyFill="1" applyBorder="1" applyAlignment="1" applyProtection="1">
      <alignment horizontal="left" vertical="center" wrapText="1"/>
      <protection locked="0"/>
    </xf>
    <xf numFmtId="0" fontId="15" fillId="0" borderId="11" xfId="0" applyFont="1" applyBorder="1" applyAlignment="1">
      <alignment horizontal="left" vertical="center" wrapText="1"/>
    </xf>
    <xf numFmtId="0" fontId="4" fillId="2" borderId="8" xfId="0" applyFont="1" applyFill="1" applyBorder="1" applyAlignment="1" applyProtection="1">
      <alignment horizontal="left" vertical="center" wrapText="1"/>
      <protection locked="0"/>
    </xf>
    <xf numFmtId="0" fontId="0" fillId="0" borderId="0" xfId="0" applyAlignment="1">
      <alignment horizontal="left" vertical="center" wrapText="1"/>
    </xf>
    <xf numFmtId="0" fontId="0" fillId="0" borderId="9" xfId="0" applyBorder="1" applyAlignment="1">
      <alignment horizontal="left" vertical="center" wrapText="1"/>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left" vertical="center" wrapText="1"/>
      <protection locked="0"/>
    </xf>
    <xf numFmtId="0" fontId="15" fillId="0" borderId="4" xfId="0" applyFont="1" applyBorder="1" applyAlignment="1">
      <alignment horizontal="left" vertical="center" wrapText="1"/>
    </xf>
    <xf numFmtId="0" fontId="15" fillId="0" borderId="9" xfId="0" applyFont="1" applyBorder="1" applyAlignment="1">
      <alignment horizontal="left" vertical="center" wrapText="1"/>
    </xf>
    <xf numFmtId="0" fontId="4" fillId="2" borderId="8" xfId="0" quotePrefix="1" applyFont="1" applyFill="1" applyBorder="1" applyAlignment="1" applyProtection="1">
      <alignment horizontal="left" vertical="center" wrapText="1"/>
      <protection locked="0"/>
    </xf>
    <xf numFmtId="0" fontId="27" fillId="5" borderId="5" xfId="4" applyFont="1" applyFill="1" applyBorder="1" applyAlignment="1" applyProtection="1">
      <alignment vertical="top" wrapText="1"/>
      <protection locked="0"/>
    </xf>
    <xf numFmtId="0" fontId="28" fillId="0" borderId="6" xfId="0" applyFont="1" applyBorder="1" applyAlignment="1">
      <alignment wrapText="1"/>
    </xf>
    <xf numFmtId="0" fontId="28" fillId="0" borderId="7" xfId="0" applyFont="1" applyBorder="1" applyAlignment="1">
      <alignment wrapText="1"/>
    </xf>
    <xf numFmtId="0" fontId="9" fillId="0" borderId="5" xfId="4" applyFont="1" applyBorder="1" applyAlignment="1" applyProtection="1">
      <alignment vertical="top" wrapText="1"/>
      <protection locked="0"/>
    </xf>
    <xf numFmtId="0" fontId="26" fillId="0" borderId="5" xfId="4" applyFont="1" applyBorder="1" applyAlignment="1" applyProtection="1">
      <alignment vertical="top" wrapText="1"/>
      <protection locked="0"/>
    </xf>
    <xf numFmtId="0" fontId="25" fillId="0" borderId="6" xfId="0" applyFont="1" applyBorder="1" applyAlignment="1">
      <alignment wrapText="1"/>
    </xf>
    <xf numFmtId="0" fontId="25" fillId="0" borderId="7" xfId="0" applyFont="1" applyBorder="1" applyAlignment="1">
      <alignment wrapText="1"/>
    </xf>
    <xf numFmtId="0" fontId="10" fillId="5" borderId="5" xfId="4" applyFont="1" applyFill="1" applyBorder="1" applyAlignment="1" applyProtection="1">
      <alignment vertical="top" wrapText="1"/>
      <protection locked="0"/>
    </xf>
    <xf numFmtId="0" fontId="22" fillId="0" borderId="6" xfId="0" applyFont="1" applyBorder="1" applyAlignment="1">
      <alignment wrapText="1"/>
    </xf>
    <xf numFmtId="0" fontId="22" fillId="0" borderId="7" xfId="0" applyFont="1" applyBorder="1" applyAlignment="1">
      <alignment wrapText="1"/>
    </xf>
  </cellXfs>
  <cellStyles count="9">
    <cellStyle name="Comma 2" xfId="3" xr:uid="{00000000-0005-0000-0000-000001000000}"/>
    <cellStyle name="Comma 3" xfId="6" xr:uid="{00000000-0005-0000-0000-000002000000}"/>
    <cellStyle name="Comma 3 2" xfId="7" xr:uid="{00000000-0005-0000-0000-000003000000}"/>
    <cellStyle name="Normal" xfId="0" builtinId="0"/>
    <cellStyle name="Normal 2" xfId="2" xr:uid="{00000000-0005-0000-0000-000005000000}"/>
    <cellStyle name="Normal 2 2" xfId="5" xr:uid="{00000000-0005-0000-0000-000006000000}"/>
    <cellStyle name="Normal 3" xfId="1" xr:uid="{00000000-0005-0000-0000-000007000000}"/>
    <cellStyle name="Normal 3 2" xfId="4" xr:uid="{00000000-0005-0000-0000-000008000000}"/>
    <cellStyle name="Percent" xfId="8" builtinId="5"/>
  </cellStyles>
  <dxfs count="0"/>
  <tableStyles count="0" defaultTableStyle="TableStyleMedium2" defaultPivotStyle="PivotStyleLight16"/>
  <colors>
    <mruColors>
      <color rgb="FFF6CDCF"/>
      <color rgb="FFCCE8FD"/>
      <color rgb="FFE4FFF4"/>
      <color rgb="FFD7D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X27"/>
  <sheetViews>
    <sheetView showZeros="0" tabSelected="1" topLeftCell="A13" zoomScale="70" zoomScaleNormal="70" workbookViewId="0">
      <selection activeCell="J14" sqref="J14"/>
    </sheetView>
  </sheetViews>
  <sheetFormatPr defaultColWidth="11.44140625" defaultRowHeight="56.7" customHeight="1" x14ac:dyDescent="0.3"/>
  <cols>
    <col min="1" max="1" width="9" style="3" customWidth="1"/>
    <col min="2" max="2" width="56.44140625" style="1" customWidth="1"/>
    <col min="3" max="3" width="1.6640625" style="1" customWidth="1"/>
    <col min="4" max="4" width="10.44140625" style="1" customWidth="1"/>
    <col min="5" max="5" width="7.33203125" style="1" customWidth="1"/>
    <col min="6" max="6" width="10.44140625" style="1" customWidth="1"/>
    <col min="7" max="8" width="11" style="1" bestFit="1" customWidth="1"/>
    <col min="9" max="9" width="81" style="1" customWidth="1"/>
    <col min="10" max="12" width="15.109375" style="1" customWidth="1"/>
    <col min="13" max="13" width="19.44140625" style="2" customWidth="1"/>
    <col min="14" max="14" width="24" style="23" customWidth="1"/>
    <col min="15" max="15" width="49.44140625" style="23" customWidth="1"/>
    <col min="16" max="258" width="36.109375" style="23" customWidth="1"/>
    <col min="259" max="16384" width="11.44140625" style="3"/>
  </cols>
  <sheetData>
    <row r="1" spans="1:15" s="5" customFormat="1" ht="42.45" customHeight="1" thickBot="1" x14ac:dyDescent="0.35">
      <c r="A1" s="24"/>
      <c r="B1" s="77" t="s">
        <v>4</v>
      </c>
      <c r="C1" s="78"/>
      <c r="D1" s="78"/>
      <c r="E1" s="78"/>
      <c r="F1" s="78"/>
      <c r="G1" s="78"/>
      <c r="H1" s="78"/>
      <c r="I1" s="78"/>
      <c r="J1" s="25"/>
      <c r="K1" s="25"/>
      <c r="L1" s="26"/>
      <c r="M1" s="27"/>
      <c r="N1" s="27"/>
      <c r="O1" s="28"/>
    </row>
    <row r="2" spans="1:15" s="5" customFormat="1" ht="10.050000000000001" customHeight="1" x14ac:dyDescent="0.3">
      <c r="M2" s="13"/>
      <c r="N2" s="6"/>
    </row>
    <row r="3" spans="1:15" s="5" customFormat="1" ht="16.95" customHeight="1" x14ac:dyDescent="0.3">
      <c r="A3" s="79" t="s">
        <v>0</v>
      </c>
      <c r="B3" s="80"/>
      <c r="C3" s="4"/>
      <c r="D3" s="74" t="s">
        <v>32</v>
      </c>
      <c r="E3" s="75"/>
      <c r="F3" s="75"/>
      <c r="G3" s="75"/>
      <c r="H3" s="75"/>
      <c r="I3" s="75"/>
      <c r="J3" s="75"/>
      <c r="K3" s="75"/>
      <c r="L3" s="75"/>
      <c r="M3" s="75"/>
      <c r="N3" s="75"/>
      <c r="O3" s="76"/>
    </row>
    <row r="4" spans="1:15" s="5" customFormat="1" ht="16.95" customHeight="1" x14ac:dyDescent="0.3">
      <c r="A4" s="74" t="s">
        <v>1</v>
      </c>
      <c r="B4" s="81"/>
      <c r="C4" s="4"/>
      <c r="D4" s="74" t="s">
        <v>33</v>
      </c>
      <c r="E4" s="75"/>
      <c r="F4" s="75"/>
      <c r="G4" s="75"/>
      <c r="H4" s="75"/>
      <c r="I4" s="75"/>
      <c r="J4" s="75"/>
      <c r="K4" s="75"/>
      <c r="L4" s="75"/>
      <c r="M4" s="75"/>
      <c r="N4" s="75"/>
      <c r="O4" s="76"/>
    </row>
    <row r="5" spans="1:15" s="5" customFormat="1" ht="16.95" customHeight="1" x14ac:dyDescent="0.3">
      <c r="A5" s="74" t="s">
        <v>2</v>
      </c>
      <c r="B5" s="81"/>
      <c r="C5" s="4"/>
      <c r="D5" s="82" t="s">
        <v>34</v>
      </c>
      <c r="E5" s="75"/>
      <c r="F5" s="75"/>
      <c r="G5" s="75"/>
      <c r="H5" s="75"/>
      <c r="I5" s="75"/>
      <c r="J5" s="75"/>
      <c r="K5" s="75"/>
      <c r="L5" s="75"/>
      <c r="M5" s="75"/>
      <c r="N5" s="75"/>
      <c r="O5" s="76"/>
    </row>
    <row r="6" spans="1:15" s="15" customFormat="1" ht="16.95" customHeight="1" x14ac:dyDescent="0.3">
      <c r="A6" s="74" t="s">
        <v>10</v>
      </c>
      <c r="B6" s="81"/>
      <c r="C6" s="14"/>
      <c r="D6" s="74" t="s">
        <v>89</v>
      </c>
      <c r="E6" s="75"/>
      <c r="F6" s="75"/>
      <c r="G6" s="75"/>
      <c r="H6" s="75"/>
      <c r="I6" s="75"/>
      <c r="J6" s="75"/>
      <c r="K6" s="75"/>
      <c r="L6" s="75"/>
      <c r="M6" s="75"/>
      <c r="N6" s="75"/>
      <c r="O6" s="76"/>
    </row>
    <row r="7" spans="1:15" s="15" customFormat="1" ht="16.95" customHeight="1" x14ac:dyDescent="0.3">
      <c r="A7" s="72" t="s">
        <v>5</v>
      </c>
      <c r="B7" s="73"/>
      <c r="C7" s="16"/>
      <c r="D7" s="74" t="s">
        <v>35</v>
      </c>
      <c r="E7" s="75" t="s">
        <v>24</v>
      </c>
      <c r="F7" s="75"/>
      <c r="G7" s="75"/>
      <c r="H7" s="75"/>
      <c r="I7" s="75"/>
      <c r="J7" s="75"/>
      <c r="K7" s="75"/>
      <c r="L7" s="75"/>
      <c r="M7" s="75"/>
      <c r="N7" s="75"/>
      <c r="O7" s="76"/>
    </row>
    <row r="8" spans="1:15" s="15" customFormat="1" ht="10.050000000000001" customHeight="1" x14ac:dyDescent="0.3">
      <c r="C8" s="17"/>
      <c r="D8" s="17"/>
      <c r="E8" s="17"/>
      <c r="F8" s="17"/>
      <c r="G8" s="17"/>
      <c r="H8" s="17"/>
      <c r="I8" s="18"/>
      <c r="J8" s="18"/>
      <c r="K8" s="18"/>
      <c r="L8" s="18"/>
      <c r="M8" s="18"/>
    </row>
    <row r="9" spans="1:15" s="15" customFormat="1" ht="39.6" x14ac:dyDescent="0.3">
      <c r="A9" s="20" t="s">
        <v>27</v>
      </c>
      <c r="B9" s="20" t="s">
        <v>26</v>
      </c>
      <c r="C9" s="19"/>
      <c r="D9" s="21" t="s">
        <v>25</v>
      </c>
      <c r="E9" s="21" t="s">
        <v>3</v>
      </c>
      <c r="F9" s="21" t="s">
        <v>28</v>
      </c>
      <c r="G9" s="21" t="s">
        <v>29</v>
      </c>
      <c r="H9" s="47" t="s">
        <v>30</v>
      </c>
      <c r="I9" s="21" t="s">
        <v>9</v>
      </c>
      <c r="J9" s="21" t="s">
        <v>17</v>
      </c>
      <c r="K9" s="21" t="s">
        <v>18</v>
      </c>
      <c r="L9" s="32" t="s">
        <v>19</v>
      </c>
      <c r="M9" s="29" t="s">
        <v>6</v>
      </c>
      <c r="N9" s="22" t="s">
        <v>7</v>
      </c>
      <c r="O9" s="22" t="s">
        <v>8</v>
      </c>
    </row>
    <row r="10" spans="1:15" s="15" customFormat="1" ht="13.8" x14ac:dyDescent="0.3">
      <c r="A10" s="34"/>
      <c r="B10" s="34"/>
      <c r="C10" s="19"/>
      <c r="D10" s="35"/>
      <c r="E10" s="35"/>
      <c r="F10" s="35"/>
      <c r="G10" s="35"/>
      <c r="H10" s="46">
        <v>0.18</v>
      </c>
      <c r="I10" s="35"/>
      <c r="J10" s="35"/>
      <c r="K10" s="35"/>
      <c r="L10" s="36"/>
      <c r="M10" s="37"/>
      <c r="N10" s="38"/>
      <c r="O10" s="38"/>
    </row>
    <row r="11" spans="1:15" s="5" customFormat="1" ht="382.8" x14ac:dyDescent="0.3">
      <c r="A11" s="9" t="s">
        <v>11</v>
      </c>
      <c r="B11" s="53" t="s">
        <v>36</v>
      </c>
      <c r="C11" s="4"/>
      <c r="D11" s="11" t="s">
        <v>37</v>
      </c>
      <c r="E11" s="11">
        <v>1</v>
      </c>
      <c r="F11" s="40">
        <v>0</v>
      </c>
      <c r="G11" s="40">
        <f>E11*F11</f>
        <v>0</v>
      </c>
      <c r="H11" s="40">
        <f>G11*(1+$H$10)</f>
        <v>0</v>
      </c>
      <c r="I11" s="48" t="s">
        <v>48</v>
      </c>
      <c r="J11" s="12" t="s">
        <v>79</v>
      </c>
      <c r="K11" s="12" t="s">
        <v>80</v>
      </c>
      <c r="L11" s="33" t="s">
        <v>80</v>
      </c>
      <c r="M11" s="30"/>
      <c r="N11" s="12"/>
      <c r="O11" s="12"/>
    </row>
    <row r="12" spans="1:15" s="5" customFormat="1" ht="171.6" x14ac:dyDescent="0.3">
      <c r="A12" s="7" t="s">
        <v>12</v>
      </c>
      <c r="B12" s="53" t="s">
        <v>38</v>
      </c>
      <c r="C12" s="4"/>
      <c r="D12" s="11" t="s">
        <v>37</v>
      </c>
      <c r="E12" s="11">
        <v>3</v>
      </c>
      <c r="F12" s="40">
        <v>0</v>
      </c>
      <c r="G12" s="40">
        <f t="shared" ref="G12:G20" si="0">E12*F12</f>
        <v>0</v>
      </c>
      <c r="H12" s="40">
        <f t="shared" ref="H12:H20" si="1">G12*(1+$H$10)</f>
        <v>0</v>
      </c>
      <c r="I12" s="49" t="s">
        <v>49</v>
      </c>
      <c r="J12" s="12" t="s">
        <v>79</v>
      </c>
      <c r="K12" s="12" t="s">
        <v>80</v>
      </c>
      <c r="L12" s="33" t="s">
        <v>84</v>
      </c>
      <c r="M12" s="31"/>
      <c r="N12" s="8"/>
      <c r="O12" s="8"/>
    </row>
    <row r="13" spans="1:15" s="5" customFormat="1" ht="179.4" customHeight="1" x14ac:dyDescent="0.3">
      <c r="A13" s="7" t="s">
        <v>13</v>
      </c>
      <c r="B13" s="53" t="s">
        <v>39</v>
      </c>
      <c r="C13" s="4"/>
      <c r="D13" s="11" t="s">
        <v>37</v>
      </c>
      <c r="E13" s="11">
        <v>6</v>
      </c>
      <c r="F13" s="40">
        <v>0</v>
      </c>
      <c r="G13" s="40">
        <f t="shared" si="0"/>
        <v>0</v>
      </c>
      <c r="H13" s="40">
        <f t="shared" si="1"/>
        <v>0</v>
      </c>
      <c r="I13" s="49" t="s">
        <v>50</v>
      </c>
      <c r="J13" s="12" t="s">
        <v>79</v>
      </c>
      <c r="K13" s="12" t="s">
        <v>80</v>
      </c>
      <c r="L13" s="33" t="s">
        <v>80</v>
      </c>
      <c r="M13" s="31"/>
      <c r="N13" s="8"/>
      <c r="O13" s="8"/>
    </row>
    <row r="14" spans="1:15" s="5" customFormat="1" ht="145.19999999999999" x14ac:dyDescent="0.3">
      <c r="A14" s="7" t="s">
        <v>14</v>
      </c>
      <c r="B14" s="53" t="s">
        <v>40</v>
      </c>
      <c r="C14" s="4"/>
      <c r="D14" s="11" t="s">
        <v>37</v>
      </c>
      <c r="E14" s="11">
        <v>6</v>
      </c>
      <c r="F14" s="40">
        <v>0</v>
      </c>
      <c r="G14" s="40">
        <f t="shared" si="0"/>
        <v>0</v>
      </c>
      <c r="H14" s="40">
        <f t="shared" si="1"/>
        <v>0</v>
      </c>
      <c r="I14" s="50" t="s">
        <v>51</v>
      </c>
      <c r="J14" s="12" t="s">
        <v>79</v>
      </c>
      <c r="K14" s="12" t="s">
        <v>80</v>
      </c>
      <c r="L14" s="33" t="s">
        <v>80</v>
      </c>
      <c r="M14" s="31"/>
      <c r="N14" s="8"/>
      <c r="O14" s="8"/>
    </row>
    <row r="15" spans="1:15" s="5" customFormat="1" ht="132" x14ac:dyDescent="0.3">
      <c r="A15" s="7" t="s">
        <v>15</v>
      </c>
      <c r="B15" s="53" t="s">
        <v>41</v>
      </c>
      <c r="C15" s="4"/>
      <c r="D15" s="11" t="s">
        <v>37</v>
      </c>
      <c r="E15" s="11">
        <v>6</v>
      </c>
      <c r="F15" s="40">
        <v>0</v>
      </c>
      <c r="G15" s="40">
        <f t="shared" si="0"/>
        <v>0</v>
      </c>
      <c r="H15" s="40">
        <f t="shared" si="1"/>
        <v>0</v>
      </c>
      <c r="I15" s="50" t="s">
        <v>52</v>
      </c>
      <c r="J15" s="12" t="s">
        <v>79</v>
      </c>
      <c r="K15" s="12" t="s">
        <v>80</v>
      </c>
      <c r="L15" s="33" t="s">
        <v>80</v>
      </c>
      <c r="M15" s="31"/>
      <c r="N15" s="8"/>
      <c r="O15" s="8"/>
    </row>
    <row r="16" spans="1:15" s="5" customFormat="1" ht="118.8" x14ac:dyDescent="0.3">
      <c r="A16" s="7" t="s">
        <v>16</v>
      </c>
      <c r="B16" s="53" t="s">
        <v>42</v>
      </c>
      <c r="C16" s="4"/>
      <c r="D16" s="11" t="s">
        <v>37</v>
      </c>
      <c r="E16" s="11">
        <v>6</v>
      </c>
      <c r="F16" s="40">
        <v>0</v>
      </c>
      <c r="G16" s="40">
        <f t="shared" si="0"/>
        <v>0</v>
      </c>
      <c r="H16" s="40">
        <f t="shared" si="1"/>
        <v>0</v>
      </c>
      <c r="I16" s="51" t="s">
        <v>53</v>
      </c>
      <c r="J16" s="12" t="s">
        <v>79</v>
      </c>
      <c r="K16" s="12" t="s">
        <v>80</v>
      </c>
      <c r="L16" s="33" t="s">
        <v>80</v>
      </c>
      <c r="M16" s="31"/>
      <c r="N16" s="8"/>
      <c r="O16" s="8"/>
    </row>
    <row r="17" spans="1:15" s="5" customFormat="1" ht="84" customHeight="1" x14ac:dyDescent="0.3">
      <c r="A17" s="7">
        <v>7</v>
      </c>
      <c r="B17" s="53" t="s">
        <v>43</v>
      </c>
      <c r="C17" s="4"/>
      <c r="D17" s="11" t="s">
        <v>37</v>
      </c>
      <c r="E17" s="11">
        <v>6</v>
      </c>
      <c r="F17" s="40">
        <v>0</v>
      </c>
      <c r="G17" s="40">
        <f t="shared" si="0"/>
        <v>0</v>
      </c>
      <c r="H17" s="40">
        <f t="shared" si="1"/>
        <v>0</v>
      </c>
      <c r="I17" s="51" t="s">
        <v>54</v>
      </c>
      <c r="J17" s="12" t="s">
        <v>79</v>
      </c>
      <c r="K17" s="12" t="s">
        <v>80</v>
      </c>
      <c r="L17" s="33" t="s">
        <v>84</v>
      </c>
      <c r="M17" s="31"/>
      <c r="N17" s="8"/>
      <c r="O17" s="8"/>
    </row>
    <row r="18" spans="1:15" s="5" customFormat="1" ht="66" x14ac:dyDescent="0.3">
      <c r="A18" s="7">
        <v>8</v>
      </c>
      <c r="B18" s="53" t="s">
        <v>44</v>
      </c>
      <c r="C18" s="4"/>
      <c r="D18" s="11" t="s">
        <v>56</v>
      </c>
      <c r="E18" s="11">
        <v>6</v>
      </c>
      <c r="F18" s="40"/>
      <c r="G18" s="40">
        <f t="shared" si="0"/>
        <v>0</v>
      </c>
      <c r="H18" s="40">
        <f t="shared" si="1"/>
        <v>0</v>
      </c>
      <c r="I18" s="51" t="s">
        <v>81</v>
      </c>
      <c r="J18" s="12" t="s">
        <v>79</v>
      </c>
      <c r="K18" s="12" t="s">
        <v>80</v>
      </c>
      <c r="L18" s="33" t="s">
        <v>80</v>
      </c>
      <c r="M18" s="31"/>
      <c r="N18" s="8"/>
      <c r="O18" s="8"/>
    </row>
    <row r="19" spans="1:15" s="5" customFormat="1" ht="39.6" x14ac:dyDescent="0.3">
      <c r="A19" s="7">
        <v>9</v>
      </c>
      <c r="B19" s="53" t="s">
        <v>45</v>
      </c>
      <c r="C19" s="4"/>
      <c r="D19" s="11" t="s">
        <v>56</v>
      </c>
      <c r="E19" s="11">
        <v>6</v>
      </c>
      <c r="F19" s="40"/>
      <c r="G19" s="40">
        <f t="shared" si="0"/>
        <v>0</v>
      </c>
      <c r="H19" s="40">
        <f t="shared" si="1"/>
        <v>0</v>
      </c>
      <c r="I19" s="52" t="s">
        <v>82</v>
      </c>
      <c r="J19" s="12" t="s">
        <v>79</v>
      </c>
      <c r="K19" s="12" t="s">
        <v>80</v>
      </c>
      <c r="L19" s="33" t="s">
        <v>80</v>
      </c>
      <c r="M19" s="31"/>
      <c r="N19" s="8"/>
      <c r="O19" s="8"/>
    </row>
    <row r="20" spans="1:15" s="5" customFormat="1" ht="26.4" x14ac:dyDescent="0.3">
      <c r="A20" s="7">
        <v>10</v>
      </c>
      <c r="B20" s="53" t="s">
        <v>46</v>
      </c>
      <c r="C20" s="4"/>
      <c r="D20" s="11" t="s">
        <v>56</v>
      </c>
      <c r="E20" s="11">
        <v>6</v>
      </c>
      <c r="F20" s="40">
        <v>0</v>
      </c>
      <c r="G20" s="40">
        <f t="shared" si="0"/>
        <v>0</v>
      </c>
      <c r="H20" s="40">
        <f t="shared" si="1"/>
        <v>0</v>
      </c>
      <c r="I20" s="50" t="s">
        <v>83</v>
      </c>
      <c r="J20" s="12" t="s">
        <v>79</v>
      </c>
      <c r="K20" s="12" t="s">
        <v>80</v>
      </c>
      <c r="L20" s="33" t="s">
        <v>80</v>
      </c>
      <c r="M20" s="31"/>
      <c r="N20" s="8"/>
      <c r="O20" s="8"/>
    </row>
    <row r="21" spans="1:15" s="5" customFormat="1" ht="79.2" x14ac:dyDescent="0.3">
      <c r="A21" s="7">
        <v>11</v>
      </c>
      <c r="B21" s="53" t="s">
        <v>47</v>
      </c>
      <c r="C21" s="4"/>
      <c r="D21" s="11" t="s">
        <v>56</v>
      </c>
      <c r="E21" s="11">
        <v>16</v>
      </c>
      <c r="F21" s="40">
        <v>0</v>
      </c>
      <c r="G21" s="40">
        <f>E21*F21</f>
        <v>0</v>
      </c>
      <c r="H21" s="40">
        <f>G21*(1+$H$10)</f>
        <v>0</v>
      </c>
      <c r="I21" s="50" t="s">
        <v>55</v>
      </c>
      <c r="J21" s="12" t="s">
        <v>79</v>
      </c>
      <c r="K21" s="12" t="s">
        <v>80</v>
      </c>
      <c r="L21" s="33" t="s">
        <v>80</v>
      </c>
      <c r="M21" s="31"/>
      <c r="N21" s="8"/>
      <c r="O21" s="8"/>
    </row>
    <row r="22" spans="1:15" ht="56.7" customHeight="1" thickBot="1" x14ac:dyDescent="0.35">
      <c r="F22" s="39" t="s">
        <v>31</v>
      </c>
      <c r="G22" s="41">
        <f>SUM(G11:G21)</f>
        <v>0</v>
      </c>
      <c r="H22" s="41">
        <f>SUM(H11:H21)</f>
        <v>0</v>
      </c>
    </row>
    <row r="23" spans="1:15" ht="15" customHeight="1" thickTop="1" x14ac:dyDescent="0.3">
      <c r="F23" s="42"/>
      <c r="G23" s="43"/>
      <c r="H23" s="43"/>
    </row>
    <row r="24" spans="1:15" ht="109.2" customHeight="1" x14ac:dyDescent="0.3">
      <c r="B24" s="45" t="s">
        <v>20</v>
      </c>
      <c r="D24" s="65" t="s">
        <v>91</v>
      </c>
      <c r="E24" s="66"/>
      <c r="F24" s="66"/>
      <c r="G24" s="66"/>
      <c r="H24" s="67"/>
      <c r="I24" s="44"/>
    </row>
    <row r="25" spans="1:15" ht="138.6" customHeight="1" x14ac:dyDescent="0.3">
      <c r="B25" s="45" t="s">
        <v>21</v>
      </c>
      <c r="D25" s="68" t="s">
        <v>92</v>
      </c>
      <c r="E25" s="66"/>
      <c r="F25" s="66"/>
      <c r="G25" s="66"/>
      <c r="H25" s="67"/>
      <c r="I25" s="62"/>
    </row>
    <row r="26" spans="1:15" ht="99" customHeight="1" x14ac:dyDescent="0.3">
      <c r="B26" s="45" t="s">
        <v>22</v>
      </c>
      <c r="D26" s="69" t="s">
        <v>93</v>
      </c>
      <c r="E26" s="70"/>
      <c r="F26" s="70"/>
      <c r="G26" s="70"/>
      <c r="H26" s="71"/>
      <c r="I26" s="62"/>
    </row>
    <row r="27" spans="1:15" ht="48" customHeight="1" x14ac:dyDescent="0.3">
      <c r="B27" s="45" t="s">
        <v>23</v>
      </c>
      <c r="D27" s="65" t="s">
        <v>94</v>
      </c>
      <c r="E27" s="66"/>
      <c r="F27" s="66"/>
      <c r="G27" s="66"/>
      <c r="H27" s="67"/>
      <c r="I27" s="62"/>
    </row>
  </sheetData>
  <sheetProtection selectLockedCells="1" selectUnlockedCells="1"/>
  <mergeCells count="15">
    <mergeCell ref="B1:I1"/>
    <mergeCell ref="A3:B3"/>
    <mergeCell ref="A4:B4"/>
    <mergeCell ref="A5:B5"/>
    <mergeCell ref="A6:B6"/>
    <mergeCell ref="D3:O3"/>
    <mergeCell ref="D4:O4"/>
    <mergeCell ref="D5:O5"/>
    <mergeCell ref="D6:O6"/>
    <mergeCell ref="D24:H24"/>
    <mergeCell ref="D25:H25"/>
    <mergeCell ref="D26:H26"/>
    <mergeCell ref="D27:H27"/>
    <mergeCell ref="A7:B7"/>
    <mergeCell ref="D7:O7"/>
  </mergeCells>
  <phoneticPr fontId="14" type="noConversion"/>
  <pageMargins left="0.39374999999999999" right="0.39374999999999999" top="0.65902777777777777" bottom="0.65902777777777777" header="0.39374999999999999" footer="0.39374999999999999"/>
  <pageSetup paperSize="9" scale="50" orientation="portrait" useFirstPageNumber="1" horizontalDpi="300" verticalDpi="300" r:id="rId1"/>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1C266-0DF4-494F-980D-07C63C5355B2}">
  <dimension ref="A1:IX19"/>
  <sheetViews>
    <sheetView showZeros="0" zoomScale="80" zoomScaleNormal="80" workbookViewId="0">
      <selection activeCell="J11" sqref="J11"/>
    </sheetView>
  </sheetViews>
  <sheetFormatPr defaultColWidth="11.44140625" defaultRowHeight="56.7" customHeight="1" x14ac:dyDescent="0.3"/>
  <cols>
    <col min="1" max="1" width="9" style="3" customWidth="1"/>
    <col min="2" max="2" width="56.44140625" style="1" customWidth="1"/>
    <col min="3" max="3" width="1.6640625" style="1" customWidth="1"/>
    <col min="4" max="4" width="10.44140625" style="1" customWidth="1"/>
    <col min="5" max="5" width="7.33203125" style="1" customWidth="1"/>
    <col min="6" max="6" width="10.44140625" style="1" customWidth="1"/>
    <col min="7" max="8" width="11" style="1" bestFit="1" customWidth="1"/>
    <col min="9" max="9" width="92.33203125" style="1" customWidth="1"/>
    <col min="10" max="12" width="15.109375" style="1" customWidth="1"/>
    <col min="13" max="13" width="19.44140625" style="2" customWidth="1"/>
    <col min="14" max="14" width="24" style="23" customWidth="1"/>
    <col min="15" max="15" width="49.44140625" style="23" customWidth="1"/>
    <col min="16" max="258" width="36.109375" style="23" customWidth="1"/>
    <col min="259" max="16384" width="11.44140625" style="3"/>
  </cols>
  <sheetData>
    <row r="1" spans="1:15" s="5" customFormat="1" ht="42.45" customHeight="1" thickBot="1" x14ac:dyDescent="0.35">
      <c r="A1" s="24"/>
      <c r="B1" s="77" t="s">
        <v>4</v>
      </c>
      <c r="C1" s="78"/>
      <c r="D1" s="78"/>
      <c r="E1" s="78"/>
      <c r="F1" s="78"/>
      <c r="G1" s="78"/>
      <c r="H1" s="78"/>
      <c r="I1" s="78"/>
      <c r="J1" s="25"/>
      <c r="K1" s="25"/>
      <c r="L1" s="26"/>
      <c r="M1" s="27"/>
      <c r="N1" s="27"/>
      <c r="O1" s="28"/>
    </row>
    <row r="2" spans="1:15" s="5" customFormat="1" ht="10.050000000000001" customHeight="1" x14ac:dyDescent="0.3">
      <c r="M2" s="13"/>
      <c r="N2" s="6"/>
    </row>
    <row r="3" spans="1:15" s="5" customFormat="1" ht="16.95" customHeight="1" x14ac:dyDescent="0.3">
      <c r="A3" s="79" t="s">
        <v>0</v>
      </c>
      <c r="B3" s="80"/>
      <c r="C3" s="4"/>
      <c r="D3" s="74" t="s">
        <v>32</v>
      </c>
      <c r="E3" s="75"/>
      <c r="F3" s="75"/>
      <c r="G3" s="75"/>
      <c r="H3" s="75"/>
      <c r="I3" s="75"/>
      <c r="J3" s="75"/>
      <c r="K3" s="75"/>
      <c r="L3" s="75"/>
      <c r="M3" s="75"/>
      <c r="N3" s="75"/>
      <c r="O3" s="76"/>
    </row>
    <row r="4" spans="1:15" s="5" customFormat="1" ht="16.95" customHeight="1" x14ac:dyDescent="0.3">
      <c r="A4" s="74" t="s">
        <v>1</v>
      </c>
      <c r="B4" s="81"/>
      <c r="C4" s="4"/>
      <c r="D4" s="74" t="s">
        <v>33</v>
      </c>
      <c r="E4" s="75"/>
      <c r="F4" s="75"/>
      <c r="G4" s="75"/>
      <c r="H4" s="75"/>
      <c r="I4" s="75"/>
      <c r="J4" s="75"/>
      <c r="K4" s="75"/>
      <c r="L4" s="75"/>
      <c r="M4" s="75"/>
      <c r="N4" s="75"/>
      <c r="O4" s="76"/>
    </row>
    <row r="5" spans="1:15" s="5" customFormat="1" ht="16.95" customHeight="1" x14ac:dyDescent="0.3">
      <c r="A5" s="74" t="s">
        <v>2</v>
      </c>
      <c r="B5" s="81"/>
      <c r="C5" s="4"/>
      <c r="D5" s="82" t="s">
        <v>34</v>
      </c>
      <c r="E5" s="75"/>
      <c r="F5" s="75"/>
      <c r="G5" s="75"/>
      <c r="H5" s="75"/>
      <c r="I5" s="75"/>
      <c r="J5" s="75"/>
      <c r="K5" s="75"/>
      <c r="L5" s="75"/>
      <c r="M5" s="75"/>
      <c r="N5" s="75"/>
      <c r="O5" s="76"/>
    </row>
    <row r="6" spans="1:15" s="15" customFormat="1" ht="16.95" customHeight="1" x14ac:dyDescent="0.3">
      <c r="A6" s="74" t="s">
        <v>10</v>
      </c>
      <c r="B6" s="81"/>
      <c r="C6" s="14"/>
      <c r="D6" s="74" t="s">
        <v>88</v>
      </c>
      <c r="E6" s="75"/>
      <c r="F6" s="75"/>
      <c r="G6" s="75"/>
      <c r="H6" s="75"/>
      <c r="I6" s="75"/>
      <c r="J6" s="75"/>
      <c r="K6" s="75"/>
      <c r="L6" s="75"/>
      <c r="M6" s="75"/>
      <c r="N6" s="75"/>
      <c r="O6" s="76"/>
    </row>
    <row r="7" spans="1:15" s="15" customFormat="1" ht="16.95" customHeight="1" x14ac:dyDescent="0.3">
      <c r="A7" s="72" t="s">
        <v>5</v>
      </c>
      <c r="B7" s="73"/>
      <c r="C7" s="16"/>
      <c r="D7" s="74" t="s">
        <v>57</v>
      </c>
      <c r="E7" s="75" t="s">
        <v>24</v>
      </c>
      <c r="F7" s="75"/>
      <c r="G7" s="75"/>
      <c r="H7" s="75"/>
      <c r="I7" s="75"/>
      <c r="J7" s="75"/>
      <c r="K7" s="75"/>
      <c r="L7" s="75"/>
      <c r="M7" s="75"/>
      <c r="N7" s="75"/>
      <c r="O7" s="76"/>
    </row>
    <row r="8" spans="1:15" s="15" customFormat="1" ht="10.050000000000001" customHeight="1" x14ac:dyDescent="0.3">
      <c r="C8" s="17"/>
      <c r="D8" s="17"/>
      <c r="E8" s="17"/>
      <c r="F8" s="17"/>
      <c r="G8" s="17"/>
      <c r="H8" s="17"/>
      <c r="I8" s="18"/>
      <c r="J8" s="18"/>
      <c r="K8" s="18"/>
      <c r="L8" s="18"/>
      <c r="M8" s="18"/>
    </row>
    <row r="9" spans="1:15" s="15" customFormat="1" ht="39.6" x14ac:dyDescent="0.3">
      <c r="A9" s="20" t="s">
        <v>27</v>
      </c>
      <c r="B9" s="20" t="s">
        <v>26</v>
      </c>
      <c r="C9" s="19"/>
      <c r="D9" s="21" t="s">
        <v>25</v>
      </c>
      <c r="E9" s="21" t="s">
        <v>3</v>
      </c>
      <c r="F9" s="21" t="s">
        <v>28</v>
      </c>
      <c r="G9" s="21" t="s">
        <v>29</v>
      </c>
      <c r="H9" s="47" t="s">
        <v>30</v>
      </c>
      <c r="I9" s="21" t="s">
        <v>9</v>
      </c>
      <c r="J9" s="21" t="s">
        <v>17</v>
      </c>
      <c r="K9" s="21" t="s">
        <v>18</v>
      </c>
      <c r="L9" s="32" t="s">
        <v>19</v>
      </c>
      <c r="M9" s="29" t="s">
        <v>6</v>
      </c>
      <c r="N9" s="22" t="s">
        <v>7</v>
      </c>
      <c r="O9" s="22" t="s">
        <v>8</v>
      </c>
    </row>
    <row r="10" spans="1:15" s="15" customFormat="1" ht="13.8" x14ac:dyDescent="0.3">
      <c r="A10" s="34"/>
      <c r="B10" s="34"/>
      <c r="C10" s="19"/>
      <c r="D10" s="35"/>
      <c r="E10" s="35"/>
      <c r="F10" s="35"/>
      <c r="G10" s="35"/>
      <c r="H10" s="46">
        <v>0.18</v>
      </c>
      <c r="I10" s="35"/>
      <c r="J10" s="35"/>
      <c r="K10" s="35"/>
      <c r="L10" s="36"/>
      <c r="M10" s="37"/>
      <c r="N10" s="38"/>
      <c r="O10" s="38"/>
    </row>
    <row r="11" spans="1:15" s="5" customFormat="1" ht="409.6" x14ac:dyDescent="0.3">
      <c r="A11" s="9" t="s">
        <v>11</v>
      </c>
      <c r="B11" s="10" t="s">
        <v>58</v>
      </c>
      <c r="C11" s="4"/>
      <c r="D11" s="11" t="s">
        <v>37</v>
      </c>
      <c r="E11" s="11">
        <v>1</v>
      </c>
      <c r="F11" s="40"/>
      <c r="G11" s="40">
        <f>E11*F11</f>
        <v>0</v>
      </c>
      <c r="H11" s="40">
        <f>G11*(1+$H$10)</f>
        <v>0</v>
      </c>
      <c r="I11" s="54" t="s">
        <v>59</v>
      </c>
      <c r="J11" s="12" t="s">
        <v>79</v>
      </c>
      <c r="K11" s="12" t="s">
        <v>79</v>
      </c>
      <c r="L11" s="33" t="s">
        <v>79</v>
      </c>
      <c r="M11" s="30"/>
      <c r="N11" s="12"/>
      <c r="O11" s="12"/>
    </row>
    <row r="12" spans="1:15" s="5" customFormat="1" ht="408.6" customHeight="1" x14ac:dyDescent="0.3">
      <c r="A12" s="7" t="s">
        <v>12</v>
      </c>
      <c r="B12" s="10" t="s">
        <v>60</v>
      </c>
      <c r="C12" s="4"/>
      <c r="D12" s="11" t="s">
        <v>37</v>
      </c>
      <c r="E12" s="11">
        <v>1</v>
      </c>
      <c r="F12" s="40"/>
      <c r="G12" s="40">
        <f t="shared" ref="G12:G13" si="0">E12*F12</f>
        <v>0</v>
      </c>
      <c r="H12" s="40">
        <f t="shared" ref="H12:H13" si="1">G12*(1+$H$10)</f>
        <v>0</v>
      </c>
      <c r="I12" s="54" t="s">
        <v>61</v>
      </c>
      <c r="J12" s="12" t="s">
        <v>79</v>
      </c>
      <c r="K12" s="12" t="s">
        <v>79</v>
      </c>
      <c r="L12" s="33" t="s">
        <v>79</v>
      </c>
      <c r="M12" s="31"/>
      <c r="N12" s="8"/>
      <c r="O12" s="8"/>
    </row>
    <row r="13" spans="1:15" s="5" customFormat="1" ht="198" x14ac:dyDescent="0.3">
      <c r="A13" s="7" t="s">
        <v>13</v>
      </c>
      <c r="B13" s="10" t="s">
        <v>62</v>
      </c>
      <c r="C13" s="4"/>
      <c r="D13" s="11" t="s">
        <v>64</v>
      </c>
      <c r="E13" s="11">
        <v>1570</v>
      </c>
      <c r="F13" s="40">
        <v>0</v>
      </c>
      <c r="G13" s="40">
        <f t="shared" si="0"/>
        <v>0</v>
      </c>
      <c r="H13" s="40">
        <f t="shared" si="1"/>
        <v>0</v>
      </c>
      <c r="I13" s="54" t="s">
        <v>63</v>
      </c>
      <c r="J13" s="12" t="s">
        <v>84</v>
      </c>
      <c r="K13" s="12" t="s">
        <v>84</v>
      </c>
      <c r="L13" s="33" t="s">
        <v>84</v>
      </c>
      <c r="M13" s="31"/>
      <c r="N13" s="8"/>
      <c r="O13" s="8"/>
    </row>
    <row r="14" spans="1:15" ht="56.7" customHeight="1" thickBot="1" x14ac:dyDescent="0.35">
      <c r="F14" s="39" t="s">
        <v>31</v>
      </c>
      <c r="G14" s="41">
        <f>SUM(G11:G13)</f>
        <v>0</v>
      </c>
      <c r="H14" s="41">
        <f>SUM(H11:H13)</f>
        <v>0</v>
      </c>
    </row>
    <row r="15" spans="1:15" ht="15" customHeight="1" thickTop="1" x14ac:dyDescent="0.3">
      <c r="F15" s="42"/>
      <c r="G15" s="43"/>
      <c r="H15" s="43"/>
    </row>
    <row r="16" spans="1:15" ht="108" customHeight="1" x14ac:dyDescent="0.3">
      <c r="B16" s="45" t="s">
        <v>20</v>
      </c>
      <c r="D16" s="65" t="s">
        <v>91</v>
      </c>
      <c r="E16" s="66"/>
      <c r="F16" s="66"/>
      <c r="G16" s="66"/>
      <c r="H16" s="67"/>
      <c r="I16" s="62"/>
    </row>
    <row r="17" spans="2:9" ht="124.2" customHeight="1" x14ac:dyDescent="0.3">
      <c r="B17" s="45" t="s">
        <v>21</v>
      </c>
      <c r="D17" s="65" t="s">
        <v>95</v>
      </c>
      <c r="E17" s="66"/>
      <c r="F17" s="66"/>
      <c r="G17" s="66"/>
      <c r="H17" s="67"/>
      <c r="I17" s="62"/>
    </row>
    <row r="18" spans="2:9" ht="69.599999999999994" customHeight="1" x14ac:dyDescent="0.3">
      <c r="B18" s="45" t="s">
        <v>22</v>
      </c>
      <c r="D18" s="83" t="s">
        <v>96</v>
      </c>
      <c r="E18" s="84"/>
      <c r="F18" s="84"/>
      <c r="G18" s="84"/>
      <c r="H18" s="85"/>
      <c r="I18" s="62"/>
    </row>
    <row r="19" spans="2:9" ht="58.2" customHeight="1" x14ac:dyDescent="0.3">
      <c r="B19" s="45" t="s">
        <v>23</v>
      </c>
      <c r="D19" s="65" t="s">
        <v>97</v>
      </c>
      <c r="E19" s="66"/>
      <c r="F19" s="66"/>
      <c r="G19" s="66"/>
      <c r="H19" s="67"/>
      <c r="I19" s="44"/>
    </row>
  </sheetData>
  <sheetProtection selectLockedCells="1" selectUnlockedCells="1"/>
  <mergeCells count="15">
    <mergeCell ref="A5:B5"/>
    <mergeCell ref="D5:O5"/>
    <mergeCell ref="B1:I1"/>
    <mergeCell ref="A3:B3"/>
    <mergeCell ref="D3:O3"/>
    <mergeCell ref="A4:B4"/>
    <mergeCell ref="D4:O4"/>
    <mergeCell ref="D16:H16"/>
    <mergeCell ref="D17:H17"/>
    <mergeCell ref="D18:H18"/>
    <mergeCell ref="D19:H19"/>
    <mergeCell ref="A6:B6"/>
    <mergeCell ref="D6:O6"/>
    <mergeCell ref="A7:B7"/>
    <mergeCell ref="D7:O7"/>
  </mergeCells>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2B1E2-115F-9741-A471-610BF947BA0E}">
  <dimension ref="A1:IX22"/>
  <sheetViews>
    <sheetView showZeros="0" zoomScale="80" zoomScaleNormal="80" workbookViewId="0">
      <selection activeCell="I20" sqref="I20"/>
    </sheetView>
  </sheetViews>
  <sheetFormatPr defaultColWidth="11.44140625" defaultRowHeight="56.7" customHeight="1" x14ac:dyDescent="0.3"/>
  <cols>
    <col min="1" max="1" width="9" style="3" customWidth="1"/>
    <col min="2" max="2" width="56.44140625" style="1" customWidth="1"/>
    <col min="3" max="3" width="1.6640625" style="1" customWidth="1"/>
    <col min="4" max="4" width="10.44140625" style="1" customWidth="1"/>
    <col min="5" max="5" width="7.33203125" style="1" customWidth="1"/>
    <col min="6" max="7" width="10.44140625" style="1" customWidth="1"/>
    <col min="8" max="8" width="13.77734375" style="1" customWidth="1"/>
    <col min="9" max="9" width="81" style="1" customWidth="1"/>
    <col min="10" max="12" width="15.109375" style="1" customWidth="1"/>
    <col min="13" max="13" width="19.44140625" style="2" customWidth="1"/>
    <col min="14" max="14" width="24" style="23" customWidth="1"/>
    <col min="15" max="15" width="49.44140625" style="23" customWidth="1"/>
    <col min="16" max="258" width="36.109375" style="23" customWidth="1"/>
    <col min="259" max="16384" width="11.44140625" style="3"/>
  </cols>
  <sheetData>
    <row r="1" spans="1:15" s="5" customFormat="1" ht="42.45" customHeight="1" thickBot="1" x14ac:dyDescent="0.35">
      <c r="A1" s="24"/>
      <c r="B1" s="77" t="s">
        <v>4</v>
      </c>
      <c r="C1" s="78"/>
      <c r="D1" s="78"/>
      <c r="E1" s="78"/>
      <c r="F1" s="78"/>
      <c r="G1" s="78"/>
      <c r="H1" s="78"/>
      <c r="I1" s="78"/>
      <c r="J1" s="25"/>
      <c r="K1" s="25"/>
      <c r="L1" s="26"/>
      <c r="M1" s="27"/>
      <c r="N1" s="27"/>
      <c r="O1" s="28"/>
    </row>
    <row r="2" spans="1:15" s="5" customFormat="1" ht="10.050000000000001" customHeight="1" x14ac:dyDescent="0.3">
      <c r="M2" s="13"/>
      <c r="N2" s="6"/>
    </row>
    <row r="3" spans="1:15" s="5" customFormat="1" ht="16.95" customHeight="1" x14ac:dyDescent="0.3">
      <c r="A3" s="79" t="s">
        <v>0</v>
      </c>
      <c r="B3" s="80"/>
      <c r="C3" s="4"/>
      <c r="D3" s="74" t="s">
        <v>32</v>
      </c>
      <c r="E3" s="75"/>
      <c r="F3" s="75"/>
      <c r="G3" s="75"/>
      <c r="H3" s="75"/>
      <c r="I3" s="75"/>
      <c r="J3" s="75"/>
      <c r="K3" s="75"/>
      <c r="L3" s="75"/>
      <c r="M3" s="75"/>
      <c r="N3" s="75"/>
      <c r="O3" s="76"/>
    </row>
    <row r="4" spans="1:15" s="5" customFormat="1" ht="16.95" customHeight="1" x14ac:dyDescent="0.3">
      <c r="A4" s="74" t="s">
        <v>1</v>
      </c>
      <c r="B4" s="81"/>
      <c r="C4" s="4"/>
      <c r="D4" s="74" t="s">
        <v>33</v>
      </c>
      <c r="E4" s="75"/>
      <c r="F4" s="75"/>
      <c r="G4" s="75"/>
      <c r="H4" s="75"/>
      <c r="I4" s="75"/>
      <c r="J4" s="75"/>
      <c r="K4" s="75"/>
      <c r="L4" s="75"/>
      <c r="M4" s="75"/>
      <c r="N4" s="75"/>
      <c r="O4" s="76"/>
    </row>
    <row r="5" spans="1:15" s="5" customFormat="1" ht="16.95" customHeight="1" x14ac:dyDescent="0.3">
      <c r="A5" s="74" t="s">
        <v>2</v>
      </c>
      <c r="B5" s="81"/>
      <c r="C5" s="4"/>
      <c r="D5" s="82" t="s">
        <v>34</v>
      </c>
      <c r="E5" s="75"/>
      <c r="F5" s="75"/>
      <c r="G5" s="75"/>
      <c r="H5" s="75"/>
      <c r="I5" s="75"/>
      <c r="J5" s="75"/>
      <c r="K5" s="75"/>
      <c r="L5" s="75"/>
      <c r="M5" s="75"/>
      <c r="N5" s="75"/>
      <c r="O5" s="76"/>
    </row>
    <row r="6" spans="1:15" s="15" customFormat="1" ht="16.95" customHeight="1" x14ac:dyDescent="0.3">
      <c r="A6" s="74" t="s">
        <v>10</v>
      </c>
      <c r="B6" s="81"/>
      <c r="C6" s="14"/>
      <c r="D6" s="74" t="s">
        <v>88</v>
      </c>
      <c r="E6" s="75"/>
      <c r="F6" s="75"/>
      <c r="G6" s="75"/>
      <c r="H6" s="75"/>
      <c r="I6" s="75"/>
      <c r="J6" s="75"/>
      <c r="K6" s="75"/>
      <c r="L6" s="75"/>
      <c r="M6" s="75"/>
      <c r="N6" s="75"/>
      <c r="O6" s="76"/>
    </row>
    <row r="7" spans="1:15" s="15" customFormat="1" ht="16.95" customHeight="1" x14ac:dyDescent="0.3">
      <c r="A7" s="72" t="s">
        <v>5</v>
      </c>
      <c r="B7" s="73"/>
      <c r="C7" s="16"/>
      <c r="D7" s="74" t="s">
        <v>72</v>
      </c>
      <c r="E7" s="75" t="s">
        <v>24</v>
      </c>
      <c r="F7" s="75"/>
      <c r="G7" s="75"/>
      <c r="H7" s="75"/>
      <c r="I7" s="75"/>
      <c r="J7" s="75"/>
      <c r="K7" s="75"/>
      <c r="L7" s="75"/>
      <c r="M7" s="75"/>
      <c r="N7" s="75"/>
      <c r="O7" s="76"/>
    </row>
    <row r="8" spans="1:15" s="15" customFormat="1" ht="10.050000000000001" customHeight="1" x14ac:dyDescent="0.3">
      <c r="C8" s="17"/>
      <c r="D8" s="17"/>
      <c r="E8" s="17"/>
      <c r="F8" s="17"/>
      <c r="G8" s="17"/>
      <c r="H8" s="17"/>
      <c r="I8" s="18"/>
      <c r="J8" s="18"/>
      <c r="K8" s="18"/>
      <c r="L8" s="18"/>
      <c r="M8" s="18"/>
    </row>
    <row r="9" spans="1:15" s="15" customFormat="1" ht="39.6" x14ac:dyDescent="0.3">
      <c r="A9" s="20" t="s">
        <v>27</v>
      </c>
      <c r="B9" s="20" t="s">
        <v>26</v>
      </c>
      <c r="C9" s="19"/>
      <c r="D9" s="21" t="s">
        <v>25</v>
      </c>
      <c r="E9" s="21" t="s">
        <v>3</v>
      </c>
      <c r="F9" s="21" t="s">
        <v>28</v>
      </c>
      <c r="G9" s="21" t="s">
        <v>29</v>
      </c>
      <c r="H9" s="47" t="s">
        <v>30</v>
      </c>
      <c r="I9" s="21" t="s">
        <v>9</v>
      </c>
      <c r="J9" s="21" t="s">
        <v>17</v>
      </c>
      <c r="K9" s="21" t="s">
        <v>18</v>
      </c>
      <c r="L9" s="32" t="s">
        <v>19</v>
      </c>
      <c r="M9" s="29" t="s">
        <v>6</v>
      </c>
      <c r="N9" s="22" t="s">
        <v>7</v>
      </c>
      <c r="O9" s="22" t="s">
        <v>8</v>
      </c>
    </row>
    <row r="10" spans="1:15" s="15" customFormat="1" ht="13.8" x14ac:dyDescent="0.3">
      <c r="A10" s="34"/>
      <c r="B10" s="34"/>
      <c r="C10" s="19"/>
      <c r="D10" s="35"/>
      <c r="E10" s="35"/>
      <c r="F10" s="35"/>
      <c r="G10" s="35"/>
      <c r="H10" s="46">
        <v>0.18</v>
      </c>
      <c r="I10" s="35"/>
      <c r="J10" s="35"/>
      <c r="K10" s="35"/>
      <c r="L10" s="36"/>
      <c r="M10" s="37"/>
      <c r="N10" s="38"/>
      <c r="O10" s="38"/>
    </row>
    <row r="11" spans="1:15" s="5" customFormat="1" ht="237.6" x14ac:dyDescent="0.3">
      <c r="A11" s="9" t="s">
        <v>11</v>
      </c>
      <c r="B11" s="53" t="s">
        <v>65</v>
      </c>
      <c r="C11" s="4"/>
      <c r="D11" s="11" t="s">
        <v>73</v>
      </c>
      <c r="E11" s="11">
        <v>2</v>
      </c>
      <c r="F11" s="64">
        <v>0</v>
      </c>
      <c r="G11" s="64">
        <f>E11*F11</f>
        <v>0</v>
      </c>
      <c r="H11" s="40">
        <f>G11*(1+$H$10)</f>
        <v>0</v>
      </c>
      <c r="I11" s="54" t="s">
        <v>85</v>
      </c>
      <c r="J11" s="12" t="s">
        <v>79</v>
      </c>
      <c r="K11" s="12" t="s">
        <v>79</v>
      </c>
      <c r="L11" s="33" t="s">
        <v>79</v>
      </c>
      <c r="M11" s="30"/>
      <c r="N11" s="12"/>
      <c r="O11" s="12"/>
    </row>
    <row r="12" spans="1:15" s="5" customFormat="1" ht="145.19999999999999" x14ac:dyDescent="0.3">
      <c r="A12" s="7" t="s">
        <v>12</v>
      </c>
      <c r="B12" s="53" t="s">
        <v>66</v>
      </c>
      <c r="C12" s="4"/>
      <c r="D12" s="11" t="s">
        <v>73</v>
      </c>
      <c r="E12" s="11">
        <v>2</v>
      </c>
      <c r="F12" s="40">
        <v>0</v>
      </c>
      <c r="G12" s="40">
        <f t="shared" ref="G12:G16" si="0">E12*F12</f>
        <v>0</v>
      </c>
      <c r="H12" s="40">
        <f t="shared" ref="H12:H16" si="1">G12*(1+$H$10)</f>
        <v>0</v>
      </c>
      <c r="I12" s="54" t="s">
        <v>86</v>
      </c>
      <c r="J12" s="12" t="s">
        <v>79</v>
      </c>
      <c r="K12" s="12" t="s">
        <v>79</v>
      </c>
      <c r="L12" s="33" t="s">
        <v>79</v>
      </c>
      <c r="M12" s="31"/>
      <c r="N12" s="8"/>
      <c r="O12" s="8"/>
    </row>
    <row r="13" spans="1:15" s="5" customFormat="1" ht="171.6" x14ac:dyDescent="0.3">
      <c r="A13" s="7" t="s">
        <v>13</v>
      </c>
      <c r="B13" s="53" t="s">
        <v>67</v>
      </c>
      <c r="C13" s="4"/>
      <c r="D13" s="11" t="s">
        <v>73</v>
      </c>
      <c r="E13" s="11">
        <v>2</v>
      </c>
      <c r="F13" s="40">
        <v>0</v>
      </c>
      <c r="G13" s="40">
        <f t="shared" si="0"/>
        <v>0</v>
      </c>
      <c r="H13" s="40">
        <f t="shared" si="1"/>
        <v>0</v>
      </c>
      <c r="I13" s="54" t="s">
        <v>70</v>
      </c>
      <c r="J13" s="12" t="s">
        <v>79</v>
      </c>
      <c r="K13" s="12" t="s">
        <v>79</v>
      </c>
      <c r="L13" s="33" t="s">
        <v>84</v>
      </c>
      <c r="M13" s="31"/>
      <c r="N13" s="8"/>
      <c r="O13" s="8"/>
    </row>
    <row r="14" spans="1:15" s="5" customFormat="1" ht="171.6" x14ac:dyDescent="0.3">
      <c r="A14" s="7" t="s">
        <v>14</v>
      </c>
      <c r="B14" s="53" t="s">
        <v>68</v>
      </c>
      <c r="C14" s="4"/>
      <c r="D14" s="11" t="s">
        <v>73</v>
      </c>
      <c r="E14" s="11">
        <v>2</v>
      </c>
      <c r="F14" s="40">
        <v>0</v>
      </c>
      <c r="G14" s="40">
        <f t="shared" si="0"/>
        <v>0</v>
      </c>
      <c r="H14" s="40">
        <f t="shared" si="1"/>
        <v>0</v>
      </c>
      <c r="I14" s="54" t="s">
        <v>71</v>
      </c>
      <c r="J14" s="12" t="s">
        <v>79</v>
      </c>
      <c r="K14" s="12" t="s">
        <v>79</v>
      </c>
      <c r="L14" s="33" t="s">
        <v>84</v>
      </c>
      <c r="M14" s="31"/>
      <c r="N14" s="8"/>
      <c r="O14" s="8"/>
    </row>
    <row r="15" spans="1:15" s="5" customFormat="1" ht="39.6" x14ac:dyDescent="0.3">
      <c r="A15" s="7" t="s">
        <v>15</v>
      </c>
      <c r="B15" s="53" t="s">
        <v>69</v>
      </c>
      <c r="C15" s="4"/>
      <c r="D15" s="11" t="s">
        <v>37</v>
      </c>
      <c r="E15" s="11">
        <v>4</v>
      </c>
      <c r="F15" s="40">
        <v>0</v>
      </c>
      <c r="G15" s="40">
        <f t="shared" si="0"/>
        <v>0</v>
      </c>
      <c r="H15" s="40">
        <f t="shared" si="1"/>
        <v>0</v>
      </c>
      <c r="I15" s="54" t="s">
        <v>87</v>
      </c>
      <c r="J15" s="12" t="s">
        <v>79</v>
      </c>
      <c r="K15" s="12" t="s">
        <v>79</v>
      </c>
      <c r="L15" s="33" t="s">
        <v>79</v>
      </c>
      <c r="M15" s="31"/>
      <c r="N15" s="8"/>
      <c r="O15" s="8"/>
    </row>
    <row r="16" spans="1:15" s="5" customFormat="1" ht="92.4" x14ac:dyDescent="0.3">
      <c r="A16" s="7">
        <v>6</v>
      </c>
      <c r="B16" s="56" t="s">
        <v>76</v>
      </c>
      <c r="C16" s="4"/>
      <c r="D16" s="11" t="s">
        <v>37</v>
      </c>
      <c r="E16" s="11">
        <v>1</v>
      </c>
      <c r="F16" s="40">
        <v>0</v>
      </c>
      <c r="G16" s="40">
        <f t="shared" si="0"/>
        <v>0</v>
      </c>
      <c r="H16" s="40">
        <f t="shared" si="1"/>
        <v>0</v>
      </c>
      <c r="I16" s="59" t="s">
        <v>78</v>
      </c>
      <c r="J16" s="8" t="s">
        <v>79</v>
      </c>
      <c r="K16" s="8" t="s">
        <v>79</v>
      </c>
      <c r="L16" s="60" t="s">
        <v>79</v>
      </c>
      <c r="M16" s="61"/>
      <c r="N16" s="8"/>
      <c r="O16" s="8"/>
    </row>
    <row r="17" spans="2:9" ht="56.7" customHeight="1" thickBot="1" x14ac:dyDescent="0.35">
      <c r="F17" s="57" t="s">
        <v>31</v>
      </c>
      <c r="G17" s="58">
        <f>SUM(G11:G16)</f>
        <v>0</v>
      </c>
      <c r="H17" s="58">
        <f>SUM(H11:H16)</f>
        <v>0</v>
      </c>
    </row>
    <row r="18" spans="2:9" ht="15" customHeight="1" thickTop="1" x14ac:dyDescent="0.3">
      <c r="F18" s="42"/>
      <c r="G18" s="43"/>
      <c r="H18" s="43"/>
    </row>
    <row r="19" spans="2:9" ht="31.95" customHeight="1" x14ac:dyDescent="0.3">
      <c r="B19" s="45" t="s">
        <v>20</v>
      </c>
      <c r="D19" s="65" t="s">
        <v>77</v>
      </c>
      <c r="E19" s="66"/>
      <c r="F19" s="66"/>
      <c r="G19" s="66"/>
      <c r="H19" s="67"/>
      <c r="I19" s="44"/>
    </row>
    <row r="20" spans="2:9" ht="151.80000000000001" customHeight="1" x14ac:dyDescent="0.3">
      <c r="B20" s="45" t="s">
        <v>21</v>
      </c>
      <c r="D20" s="86" t="s">
        <v>98</v>
      </c>
      <c r="E20" s="66"/>
      <c r="F20" s="66"/>
      <c r="G20" s="66"/>
      <c r="H20" s="67"/>
      <c r="I20" s="62"/>
    </row>
    <row r="21" spans="2:9" ht="111.6" customHeight="1" x14ac:dyDescent="0.3">
      <c r="B21" s="45" t="s">
        <v>22</v>
      </c>
      <c r="D21" s="87" t="s">
        <v>99</v>
      </c>
      <c r="E21" s="88"/>
      <c r="F21" s="88"/>
      <c r="G21" s="88"/>
      <c r="H21" s="89"/>
      <c r="I21" s="62"/>
    </row>
    <row r="22" spans="2:9" ht="57.6" customHeight="1" x14ac:dyDescent="0.3">
      <c r="B22" s="45" t="s">
        <v>23</v>
      </c>
      <c r="D22" s="86" t="s">
        <v>100</v>
      </c>
      <c r="E22" s="66"/>
      <c r="F22" s="66"/>
      <c r="G22" s="66"/>
      <c r="H22" s="67"/>
      <c r="I22" s="62"/>
    </row>
  </sheetData>
  <sheetProtection selectLockedCells="1" selectUnlockedCells="1"/>
  <mergeCells count="15">
    <mergeCell ref="A5:B5"/>
    <mergeCell ref="D5:O5"/>
    <mergeCell ref="B1:I1"/>
    <mergeCell ref="A3:B3"/>
    <mergeCell ref="D3:O3"/>
    <mergeCell ref="A4:B4"/>
    <mergeCell ref="D4:O4"/>
    <mergeCell ref="D19:H19"/>
    <mergeCell ref="D20:H20"/>
    <mergeCell ref="D21:H21"/>
    <mergeCell ref="D22:H22"/>
    <mergeCell ref="A6:B6"/>
    <mergeCell ref="D6:O6"/>
    <mergeCell ref="A7:B7"/>
    <mergeCell ref="D7:O7"/>
  </mergeCells>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2DD7E-408E-4587-B397-FC672190EB98}">
  <dimension ref="A1:IX17"/>
  <sheetViews>
    <sheetView topLeftCell="D6" workbookViewId="0">
      <selection activeCell="I14" sqref="I14"/>
    </sheetView>
  </sheetViews>
  <sheetFormatPr defaultColWidth="11.44140625" defaultRowHeight="15" x14ac:dyDescent="0.3"/>
  <cols>
    <col min="1" max="1" width="9" style="3" customWidth="1"/>
    <col min="2" max="2" width="56.44140625" style="1" customWidth="1"/>
    <col min="3" max="3" width="1.6640625" style="1" customWidth="1"/>
    <col min="4" max="4" width="10.44140625" style="1" customWidth="1"/>
    <col min="5" max="5" width="7.33203125" style="1" customWidth="1"/>
    <col min="6" max="6" width="10.44140625" style="1" customWidth="1"/>
    <col min="7" max="8" width="11" style="1" bestFit="1" customWidth="1"/>
    <col min="9" max="9" width="81" style="1" customWidth="1"/>
    <col min="10" max="12" width="15.109375" style="1" customWidth="1"/>
    <col min="13" max="13" width="19.44140625" style="2" customWidth="1"/>
    <col min="14" max="14" width="24" style="23" customWidth="1"/>
    <col min="15" max="15" width="49.44140625" style="23" customWidth="1"/>
    <col min="16" max="258" width="36.109375" style="23" customWidth="1"/>
    <col min="259" max="16384" width="11.44140625" style="3"/>
  </cols>
  <sheetData>
    <row r="1" spans="1:15" s="5" customFormat="1" ht="42.45" customHeight="1" thickBot="1" x14ac:dyDescent="0.35">
      <c r="A1" s="24"/>
      <c r="B1" s="77" t="s">
        <v>4</v>
      </c>
      <c r="C1" s="78"/>
      <c r="D1" s="78"/>
      <c r="E1" s="78"/>
      <c r="F1" s="78"/>
      <c r="G1" s="78"/>
      <c r="H1" s="78"/>
      <c r="I1" s="78"/>
      <c r="J1" s="25"/>
      <c r="K1" s="25"/>
      <c r="L1" s="26"/>
      <c r="M1" s="27"/>
      <c r="N1" s="27"/>
      <c r="O1" s="28"/>
    </row>
    <row r="2" spans="1:15" s="5" customFormat="1" ht="10.050000000000001" customHeight="1" x14ac:dyDescent="0.3">
      <c r="M2" s="13"/>
      <c r="N2" s="6"/>
    </row>
    <row r="3" spans="1:15" s="5" customFormat="1" ht="16.95" customHeight="1" x14ac:dyDescent="0.3">
      <c r="A3" s="79" t="s">
        <v>0</v>
      </c>
      <c r="B3" s="80"/>
      <c r="C3" s="4"/>
      <c r="D3" s="74" t="s">
        <v>32</v>
      </c>
      <c r="E3" s="75"/>
      <c r="F3" s="75"/>
      <c r="G3" s="75"/>
      <c r="H3" s="75"/>
      <c r="I3" s="75"/>
      <c r="J3" s="75"/>
      <c r="K3" s="75"/>
      <c r="L3" s="75"/>
      <c r="M3" s="75"/>
      <c r="N3" s="75"/>
      <c r="O3" s="76"/>
    </row>
    <row r="4" spans="1:15" s="5" customFormat="1" ht="16.95" customHeight="1" x14ac:dyDescent="0.3">
      <c r="A4" s="74" t="s">
        <v>1</v>
      </c>
      <c r="B4" s="81"/>
      <c r="C4" s="4"/>
      <c r="D4" s="74" t="s">
        <v>33</v>
      </c>
      <c r="E4" s="75"/>
      <c r="F4" s="75"/>
      <c r="G4" s="75"/>
      <c r="H4" s="75"/>
      <c r="I4" s="75"/>
      <c r="J4" s="75"/>
      <c r="K4" s="75"/>
      <c r="L4" s="75"/>
      <c r="M4" s="75"/>
      <c r="N4" s="75"/>
      <c r="O4" s="76"/>
    </row>
    <row r="5" spans="1:15" s="5" customFormat="1" ht="16.95" customHeight="1" x14ac:dyDescent="0.3">
      <c r="A5" s="74" t="s">
        <v>2</v>
      </c>
      <c r="B5" s="81"/>
      <c r="C5" s="4"/>
      <c r="D5" s="82" t="s">
        <v>34</v>
      </c>
      <c r="E5" s="75"/>
      <c r="F5" s="75"/>
      <c r="G5" s="75"/>
      <c r="H5" s="75"/>
      <c r="I5" s="75"/>
      <c r="J5" s="75"/>
      <c r="K5" s="75"/>
      <c r="L5" s="75"/>
      <c r="M5" s="75"/>
      <c r="N5" s="75"/>
      <c r="O5" s="76"/>
    </row>
    <row r="6" spans="1:15" s="15" customFormat="1" ht="16.95" customHeight="1" x14ac:dyDescent="0.3">
      <c r="A6" s="74" t="s">
        <v>10</v>
      </c>
      <c r="B6" s="81"/>
      <c r="C6" s="14"/>
      <c r="D6" s="74" t="s">
        <v>88</v>
      </c>
      <c r="E6" s="75"/>
      <c r="F6" s="75"/>
      <c r="G6" s="75"/>
      <c r="H6" s="75"/>
      <c r="I6" s="75"/>
      <c r="J6" s="75"/>
      <c r="K6" s="75"/>
      <c r="L6" s="75"/>
      <c r="M6" s="75"/>
      <c r="N6" s="75"/>
      <c r="O6" s="76"/>
    </row>
    <row r="7" spans="1:15" s="15" customFormat="1" ht="16.95" customHeight="1" x14ac:dyDescent="0.3">
      <c r="A7" s="72" t="s">
        <v>5</v>
      </c>
      <c r="B7" s="73"/>
      <c r="C7" s="16"/>
      <c r="D7" s="74" t="s">
        <v>90</v>
      </c>
      <c r="E7" s="75" t="s">
        <v>24</v>
      </c>
      <c r="F7" s="75"/>
      <c r="G7" s="75"/>
      <c r="H7" s="75"/>
      <c r="I7" s="75"/>
      <c r="J7" s="75"/>
      <c r="K7" s="75"/>
      <c r="L7" s="75"/>
      <c r="M7" s="75"/>
      <c r="N7" s="75"/>
      <c r="O7" s="76"/>
    </row>
    <row r="8" spans="1:15" s="15" customFormat="1" ht="10.050000000000001" customHeight="1" x14ac:dyDescent="0.3">
      <c r="C8" s="17"/>
      <c r="D8" s="17"/>
      <c r="E8" s="17"/>
      <c r="F8" s="17"/>
      <c r="G8" s="17"/>
      <c r="H8" s="17"/>
      <c r="I8" s="18"/>
      <c r="J8" s="18"/>
      <c r="K8" s="18"/>
      <c r="L8" s="18"/>
      <c r="M8" s="18"/>
    </row>
    <row r="9" spans="1:15" s="15" customFormat="1" ht="39.6" x14ac:dyDescent="0.3">
      <c r="A9" s="20" t="s">
        <v>27</v>
      </c>
      <c r="B9" s="20" t="s">
        <v>26</v>
      </c>
      <c r="C9" s="19"/>
      <c r="D9" s="21" t="s">
        <v>25</v>
      </c>
      <c r="E9" s="21" t="s">
        <v>3</v>
      </c>
      <c r="F9" s="21" t="s">
        <v>28</v>
      </c>
      <c r="G9" s="21" t="s">
        <v>29</v>
      </c>
      <c r="H9" s="47" t="s">
        <v>30</v>
      </c>
      <c r="I9" s="21" t="s">
        <v>9</v>
      </c>
      <c r="J9" s="21" t="s">
        <v>17</v>
      </c>
      <c r="K9" s="21" t="s">
        <v>18</v>
      </c>
      <c r="L9" s="32" t="s">
        <v>19</v>
      </c>
      <c r="M9" s="29" t="s">
        <v>6</v>
      </c>
      <c r="N9" s="22" t="s">
        <v>7</v>
      </c>
      <c r="O9" s="22" t="s">
        <v>8</v>
      </c>
    </row>
    <row r="10" spans="1:15" s="15" customFormat="1" ht="13.8" x14ac:dyDescent="0.3">
      <c r="A10" s="34"/>
      <c r="B10" s="34"/>
      <c r="C10" s="19"/>
      <c r="D10" s="35"/>
      <c r="E10" s="35"/>
      <c r="F10" s="35"/>
      <c r="G10" s="35"/>
      <c r="H10" s="46">
        <v>0.18</v>
      </c>
      <c r="I10" s="35"/>
      <c r="J10" s="35"/>
      <c r="K10" s="35"/>
      <c r="L10" s="36"/>
      <c r="M10" s="37"/>
      <c r="N10" s="38"/>
      <c r="O10" s="38"/>
    </row>
    <row r="11" spans="1:15" s="5" customFormat="1" ht="39.6" x14ac:dyDescent="0.3">
      <c r="A11" s="9" t="s">
        <v>11</v>
      </c>
      <c r="B11" s="55" t="s">
        <v>74</v>
      </c>
      <c r="C11" s="4"/>
      <c r="D11" s="11" t="s">
        <v>37</v>
      </c>
      <c r="E11" s="11">
        <v>32</v>
      </c>
      <c r="F11" s="40">
        <v>0</v>
      </c>
      <c r="G11" s="40">
        <f>E11*F11</f>
        <v>0</v>
      </c>
      <c r="H11" s="40">
        <f>G11*(1+$H$10)</f>
        <v>0</v>
      </c>
      <c r="I11" s="48" t="s">
        <v>75</v>
      </c>
      <c r="J11" s="12" t="s">
        <v>80</v>
      </c>
      <c r="K11" s="12" t="s">
        <v>79</v>
      </c>
      <c r="L11" s="33" t="s">
        <v>84</v>
      </c>
      <c r="M11" s="30"/>
      <c r="N11" s="12"/>
      <c r="O11" s="12"/>
    </row>
    <row r="12" spans="1:15" ht="56.7" customHeight="1" thickBot="1" x14ac:dyDescent="0.35">
      <c r="F12" s="39" t="s">
        <v>31</v>
      </c>
      <c r="G12" s="41">
        <f>SUM(G11:G11)</f>
        <v>0</v>
      </c>
      <c r="H12" s="41">
        <f>SUM(H11:H11)</f>
        <v>0</v>
      </c>
      <c r="I12" s="63"/>
    </row>
    <row r="13" spans="1:15" ht="15" customHeight="1" thickTop="1" x14ac:dyDescent="0.3">
      <c r="F13" s="42"/>
      <c r="G13" s="43"/>
      <c r="H13" s="43"/>
    </row>
    <row r="14" spans="1:15" ht="30" customHeight="1" x14ac:dyDescent="0.3">
      <c r="B14" s="45" t="s">
        <v>20</v>
      </c>
      <c r="D14" s="65"/>
      <c r="E14" s="66"/>
      <c r="F14" s="66"/>
      <c r="G14" s="66"/>
      <c r="H14" s="67"/>
      <c r="I14" s="44"/>
    </row>
    <row r="15" spans="1:15" ht="30.6" customHeight="1" x14ac:dyDescent="0.3">
      <c r="B15" s="45" t="s">
        <v>21</v>
      </c>
      <c r="D15" s="68"/>
      <c r="E15" s="66"/>
      <c r="F15" s="66"/>
      <c r="G15" s="66"/>
      <c r="H15" s="67"/>
      <c r="I15" s="44"/>
    </row>
    <row r="16" spans="1:15" ht="31.2" customHeight="1" x14ac:dyDescent="0.3">
      <c r="B16" s="45" t="s">
        <v>22</v>
      </c>
      <c r="D16" s="65"/>
      <c r="E16" s="66"/>
      <c r="F16" s="66"/>
      <c r="G16" s="66"/>
      <c r="H16" s="67"/>
      <c r="I16" s="44"/>
    </row>
    <row r="17" spans="2:9" ht="37.200000000000003" customHeight="1" x14ac:dyDescent="0.3">
      <c r="B17" s="45" t="s">
        <v>23</v>
      </c>
      <c r="D17" s="90"/>
      <c r="E17" s="91"/>
      <c r="F17" s="91"/>
      <c r="G17" s="91"/>
      <c r="H17" s="92"/>
      <c r="I17" s="62"/>
    </row>
  </sheetData>
  <mergeCells count="15">
    <mergeCell ref="A5:B5"/>
    <mergeCell ref="D5:O5"/>
    <mergeCell ref="B1:I1"/>
    <mergeCell ref="A3:B3"/>
    <mergeCell ref="D3:O3"/>
    <mergeCell ref="A4:B4"/>
    <mergeCell ref="D4:O4"/>
    <mergeCell ref="D14:H14"/>
    <mergeCell ref="D15:H15"/>
    <mergeCell ref="D16:H16"/>
    <mergeCell ref="D17:H17"/>
    <mergeCell ref="A6:B6"/>
    <mergeCell ref="D6:O6"/>
    <mergeCell ref="A7:B7"/>
    <mergeCell ref="D7:O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LOT 1</vt:lpstr>
      <vt:lpstr>LOT 2</vt:lpstr>
      <vt:lpstr>LOT 3</vt:lpstr>
      <vt:lpstr>LOT 4</vt:lpstr>
      <vt:lpstr>'LOT 1'!Print_Area</vt:lpstr>
      <vt:lpstr>'LOT 2'!Print_Area</vt:lpstr>
      <vt:lpstr>'LOT 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Vjera Vujanovic</cp:lastModifiedBy>
  <cp:lastPrinted>2022-07-24T11:18:41Z</cp:lastPrinted>
  <dcterms:created xsi:type="dcterms:W3CDTF">2022-05-13T06:35:17Z</dcterms:created>
  <dcterms:modified xsi:type="dcterms:W3CDTF">2024-09-27T09:34:54Z</dcterms:modified>
</cp:coreProperties>
</file>